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2016" sheetId="1" r:id="rId1"/>
    <sheet name="2017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2" l="1"/>
  <c r="H11" i="2"/>
  <c r="H38" i="2"/>
  <c r="H37" i="2" s="1"/>
  <c r="H134" i="2"/>
  <c r="H136" i="2"/>
  <c r="H135" i="2" s="1"/>
  <c r="H63" i="2"/>
  <c r="H95" i="2"/>
  <c r="H96" i="2"/>
  <c r="H97" i="2"/>
  <c r="H98" i="2"/>
  <c r="H123" i="2"/>
  <c r="H122" i="2" s="1"/>
  <c r="H120" i="2" s="1"/>
  <c r="H119" i="2" s="1"/>
  <c r="H47" i="2"/>
  <c r="H48" i="2"/>
  <c r="H40" i="2"/>
  <c r="H41" i="2"/>
  <c r="H132" i="2"/>
  <c r="H131" i="2" s="1"/>
  <c r="H129" i="2"/>
  <c r="H128" i="2" s="1"/>
  <c r="H127" i="2" s="1"/>
  <c r="H125" i="2" s="1"/>
  <c r="H124" i="2" s="1"/>
  <c r="H117" i="2"/>
  <c r="H116" i="2" s="1"/>
  <c r="H115" i="2" s="1"/>
  <c r="H114" i="2" s="1"/>
  <c r="H113" i="2" s="1"/>
  <c r="H111" i="2"/>
  <c r="H110" i="2" s="1"/>
  <c r="H109" i="2" s="1"/>
  <c r="H107" i="2" s="1"/>
  <c r="H106" i="2" s="1"/>
  <c r="H104" i="2"/>
  <c r="H103" i="2" s="1"/>
  <c r="H102" i="2" s="1"/>
  <c r="H101" i="2" s="1"/>
  <c r="H86" i="2"/>
  <c r="H85" i="2" s="1"/>
  <c r="H84" i="2" s="1"/>
  <c r="H83" i="2" s="1"/>
  <c r="H82" i="2" s="1"/>
  <c r="H80" i="2"/>
  <c r="H79" i="2" s="1"/>
  <c r="H78" i="2" s="1"/>
  <c r="H76" i="2" s="1"/>
  <c r="H72" i="2"/>
  <c r="H71" i="2"/>
  <c r="H67" i="2" s="1"/>
  <c r="H66" i="2" s="1"/>
  <c r="H65" i="2" s="1"/>
  <c r="H64" i="2" s="1"/>
  <c r="H61" i="2" s="1"/>
  <c r="H56" i="2"/>
  <c r="H55" i="2"/>
  <c r="H51" i="2"/>
  <c r="H50" i="2"/>
  <c r="H46" i="2" s="1"/>
  <c r="H44" i="2"/>
  <c r="H43" i="2" s="1"/>
  <c r="H30" i="2"/>
  <c r="H29" i="2" s="1"/>
  <c r="H25" i="2"/>
  <c r="H24" i="2" s="1"/>
  <c r="H17" i="2"/>
  <c r="H16" i="2" s="1"/>
  <c r="H15" i="2" s="1"/>
  <c r="H14" i="2" s="1"/>
  <c r="H13" i="2" s="1"/>
  <c r="H12" i="2" s="1"/>
  <c r="H96" i="1"/>
  <c r="H95" i="1" s="1"/>
  <c r="H94" i="1" s="1"/>
  <c r="H93" i="1" s="1"/>
  <c r="H92" i="1" s="1"/>
  <c r="H91" i="1" s="1"/>
  <c r="H90" i="1" s="1"/>
  <c r="H76" i="1"/>
  <c r="H72" i="1"/>
  <c r="H73" i="1"/>
  <c r="H57" i="1"/>
  <c r="H56" i="1" s="1"/>
  <c r="H30" i="1"/>
  <c r="H29" i="1" s="1"/>
  <c r="H134" i="1"/>
  <c r="H133" i="1" s="1"/>
  <c r="H132" i="1" s="1"/>
  <c r="H130" i="1"/>
  <c r="H129" i="1" s="1"/>
  <c r="H128" i="1" s="1"/>
  <c r="H127" i="1" s="1"/>
  <c r="H126" i="1" s="1"/>
  <c r="H125" i="1" s="1"/>
  <c r="H123" i="1"/>
  <c r="H122" i="1" s="1"/>
  <c r="H121" i="1" s="1"/>
  <c r="H120" i="1" s="1"/>
  <c r="H118" i="1"/>
  <c r="H117" i="1" s="1"/>
  <c r="H116" i="1" s="1"/>
  <c r="H115" i="1" s="1"/>
  <c r="H114" i="1" s="1"/>
  <c r="H112" i="1"/>
  <c r="H111" i="1" s="1"/>
  <c r="H110" i="1" s="1"/>
  <c r="H109" i="1" s="1"/>
  <c r="H108" i="1" s="1"/>
  <c r="H107" i="1" s="1"/>
  <c r="H105" i="1"/>
  <c r="H104" i="1" s="1"/>
  <c r="H103" i="1" s="1"/>
  <c r="H102" i="1" s="1"/>
  <c r="H101" i="1" s="1"/>
  <c r="H100" i="1"/>
  <c r="H87" i="1"/>
  <c r="H86" i="1" s="1"/>
  <c r="H85" i="1" s="1"/>
  <c r="H84" i="1" s="1"/>
  <c r="H83" i="1" s="1"/>
  <c r="H81" i="1"/>
  <c r="H80" i="1" s="1"/>
  <c r="H79" i="1" s="1"/>
  <c r="H78" i="1" s="1"/>
  <c r="H77" i="1" s="1"/>
  <c r="H68" i="1"/>
  <c r="H67" i="1" s="1"/>
  <c r="H66" i="1" s="1"/>
  <c r="H65" i="1" s="1"/>
  <c r="H64" i="1" s="1"/>
  <c r="H63" i="1" s="1"/>
  <c r="H62" i="1" s="1"/>
  <c r="H52" i="1"/>
  <c r="H46" i="1"/>
  <c r="H45" i="1" s="1"/>
  <c r="H44" i="1" s="1"/>
  <c r="H42" i="1"/>
  <c r="H41" i="1" s="1"/>
  <c r="H37" i="1"/>
  <c r="H25" i="1"/>
  <c r="H24" i="1" s="1"/>
  <c r="H17" i="1"/>
  <c r="H16" i="1" s="1"/>
  <c r="H15" i="1" s="1"/>
  <c r="H14" i="1" s="1"/>
  <c r="H13" i="1" s="1"/>
  <c r="H12" i="1" s="1"/>
  <c r="H94" i="2" l="1"/>
  <c r="H93" i="2" s="1"/>
  <c r="H92" i="2" s="1"/>
  <c r="H90" i="2" s="1"/>
  <c r="H89" i="2" s="1"/>
  <c r="H23" i="2"/>
  <c r="H22" i="2" s="1"/>
  <c r="H21" i="2" s="1"/>
  <c r="H20" i="2" s="1"/>
  <c r="H138" i="2" s="1"/>
  <c r="H23" i="1"/>
  <c r="H22" i="1" s="1"/>
  <c r="H21" i="1" s="1"/>
  <c r="H20" i="1" s="1"/>
  <c r="H11" i="1" s="1"/>
  <c r="H51" i="1"/>
  <c r="H50" i="1" s="1"/>
  <c r="H49" i="1" s="1"/>
  <c r="H48" i="1" s="1"/>
  <c r="H61" i="1"/>
  <c r="H136" i="1" l="1"/>
  <c r="H10" i="1" s="1"/>
</calcChain>
</file>

<file path=xl/sharedStrings.xml><?xml version="1.0" encoding="utf-8"?>
<sst xmlns="http://schemas.openxmlformats.org/spreadsheetml/2006/main" count="1411" uniqueCount="211">
  <si>
    <t>тыс.рублей</t>
  </si>
  <si>
    <t xml:space="preserve">Наименование </t>
  </si>
  <si>
    <t>код ГРБС</t>
  </si>
  <si>
    <t>Рз</t>
  </si>
  <si>
    <t>ПР</t>
  </si>
  <si>
    <t>ЦСР</t>
  </si>
  <si>
    <t>ВР</t>
  </si>
  <si>
    <t>Администрация Среднеургальского сельского поселения Верхнебуреинского муниципального района Хабаровского края</t>
  </si>
  <si>
    <t>00</t>
  </si>
  <si>
    <t>00 0 00 00000</t>
  </si>
  <si>
    <t>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</si>
  <si>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</si>
  <si>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</si>
  <si>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</si>
  <si>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</si>
  <si>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высшего должностного лица администрации Среднеургальского сельского поселения</t>
  </si>
  <si>
    <t>71 0 00 00000</t>
  </si>
  <si>
    <t>Высшее должностное лицо администрации Среднеургальского сельского поселения</t>
  </si>
  <si>
    <t>71 1 00 00000</t>
  </si>
  <si>
    <t>Расходы на выплаты по оплате труда работников органов местного самоуправления (выборных должностных лиц и муниципальных служащих)</t>
  </si>
  <si>
    <t>71 1 00 00010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</si>
  <si>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</si>
  <si>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</si>
  <si>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</si>
  <si>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</si>
  <si>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высшего должностного лица администрации Среднеургальского сельского поселения</t>
  </si>
  <si>
    <t>121</t>
  </si>
  <si>
    <t>Взносы по обязательному социальному страхованию на выплаты по оплате труда высшего должностного лица администрации Среднеургальского сельского поселения и иные выплаты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</si>
  <si>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</si>
  <si>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</si>
  <si>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</si>
  <si>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функционирования администрации администрации Среднеургальского сельского поселения</t>
  </si>
  <si>
    <t>72 0 00 00000</t>
  </si>
  <si>
    <t>Аппарат администрации администрации Среднеургальского сельского поселения</t>
  </si>
  <si>
    <t>72 2 00 00000</t>
  </si>
  <si>
    <t>72 2 00 00010</t>
  </si>
  <si>
    <t>Фонд оплаты труда персоналу в целях обеспечения выполнения функций казенного учреждения  Среднеургальского сельского поселения</t>
  </si>
  <si>
    <t>Взносы по обязательному социальному страхованию на выплаты персоналу в целях обеспечения выполнения функций казенного учреждения Среднеургальского сельского поселения</t>
  </si>
  <si>
    <t>Иные выплаты персоналу в целях обеспечения выполнения функций казенного учреждения Среднеургальского сельского поселения, за исключением фонда оплаты труда</t>
  </si>
  <si>
    <t>72 2 00 00020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</si>
  <si>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</si>
  <si>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</si>
  <si>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</si>
  <si>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</si>
  <si>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</si>
  <si>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</si>
  <si>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</si>
  <si>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</si>
  <si>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</si>
  <si>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</si>
  <si>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</si>
  <si>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</si>
  <si>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73 2 00 05240</t>
  </si>
  <si>
    <t>852</t>
  </si>
  <si>
    <t xml:space="preserve">Уплата иных платежей </t>
  </si>
  <si>
    <t>853</t>
  </si>
  <si>
    <t>Выборы и референдумы</t>
  </si>
  <si>
    <t>99 0 00 00000</t>
  </si>
  <si>
    <t>Главы поселения</t>
  </si>
  <si>
    <t>07</t>
  </si>
  <si>
    <t>99 9 00 00020</t>
  </si>
  <si>
    <t>800</t>
  </si>
  <si>
    <t>Специальные расходы</t>
  </si>
  <si>
    <t>880</t>
  </si>
  <si>
    <t>Резервные фонды</t>
  </si>
  <si>
    <t>11</t>
  </si>
  <si>
    <t>Резервный фонд администрации муниципального района в рамках непрограммных расходов сельского поселения</t>
  </si>
  <si>
    <t>99 9 00 00000</t>
  </si>
  <si>
    <t xml:space="preserve">Резервные средства </t>
  </si>
  <si>
    <t>99 9 00 01060</t>
  </si>
  <si>
    <t>870</t>
  </si>
  <si>
    <t>Другие общегосударственные вопросы</t>
  </si>
  <si>
    <t>13</t>
  </si>
  <si>
    <t>99 9 00 01140</t>
  </si>
  <si>
    <t>НАЦИОНАЛЬНАЯ ОБОРОНА</t>
  </si>
  <si>
    <t>03</t>
  </si>
  <si>
    <t>Мобилизационная и вневойсковая подготовка</t>
  </si>
  <si>
    <t>Федеральный закон от 28 марта 1998 года № 53-ФЗ «О воинской обязанности и военной службе». (за счет средств краевого бюджета)</t>
  </si>
  <si>
    <t>99 9 00 51180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</si>
  <si>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государственной власти края, государственных органов края и краевых государственных учреждений</t>
  </si>
  <si>
    <t>Фонд оплаты труда персоналу в целях обеспечения выполнения функций казенного учреждения Среднеургальского сельского поселения</t>
  </si>
  <si>
    <t>Закупка товаров, работ, услуг для обеспечения государственных (муниципальных) нужд</t>
  </si>
  <si>
    <t xml:space="preserve">Прочая закупка товаров, работ, услуг для обеспечения государственных (муниципальных) нужд </t>
  </si>
  <si>
    <t>НАЦИОНАЛЬНАЯ БЕЗОПАСНОСТЬ И ПРАВООХРАНИТЕЛЬНАЯ ДЕЯТЕЛЬНОСТЬ</t>
  </si>
  <si>
    <t>Органы юстиции</t>
  </si>
  <si>
    <t>Закон Хабаровского края от 29 сентября 2005 года № 301 «О наделении органов местного самоуправения полномочиями на государственную регистрацию актов гражданского состояния» (за счет средств краевого бюджета)</t>
  </si>
  <si>
    <t>72 2 00 59300</t>
  </si>
  <si>
    <t>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</si>
  <si>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</si>
  <si>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</si>
  <si>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«Обеспечения первичных мер пожарной безопасности  на территории Среднеургальского сельского поселения на 2017-2019 годы»</t>
  </si>
  <si>
    <t>02 0 00 00000</t>
  </si>
  <si>
    <t>Мероприятия в рамках муниципальной программы «Обеспечения первичных мер пожарной безопасности  на территории Среднеургальского сельского поселения на 2017-2019 годы»</t>
  </si>
  <si>
    <t>02 1 00 00000</t>
  </si>
  <si>
    <t>Реализация мероприятий в рамках муниципальной программы ««Обеспечения первичных мер пожарной безопасности  на территории Среднеургальского сельского поселения на 2017-2019 годы»</t>
  </si>
  <si>
    <t>02 1 00 01150</t>
  </si>
  <si>
    <t>Иные закупки товаров, работ, услуг для обеспечения государственных (муниципальных) нужд</t>
  </si>
  <si>
    <t>Муниципальная программа "Противодействие экстремизму и профилактика терроризма на территории  Среднеургальского сельского поселения Верхнебуреинского муниципального района Хабаровского края на 2015-2017 годы"</t>
  </si>
  <si>
    <t>03 0 00 00000</t>
  </si>
  <si>
    <t>Мероприятия по противодействию экстремизму и профилактике терроризма на территории  Среднеургальского сельского поселения в рамках муниципальной программы "Противодействие экстремизму и профилактика терроризма на территории  Среднеургальского сельского поселения Верхнебуреинского муниципального района Хабаровского края на 2015-2017 годы"</t>
  </si>
  <si>
    <t>03 1 00 00000</t>
  </si>
  <si>
    <t>Реализация мероприятий по противодействию экстремизму и профилактике терроризма на территории  Среднеургальского сельского поселения в рамках муниципальной программы "Противодействие экстремизму и профилактика терроризма на территории Среднеургальского сельского поселения Верхнебуреинского муниципального района Хабаровского края на 2015-2017 годы"</t>
  </si>
  <si>
    <t>03 1 00 01150</t>
  </si>
  <si>
    <t>НАЦИОНАЛЬНАЯ ЭКОНОМИКА</t>
  </si>
  <si>
    <t>Дорожное хозяйство (дорожные фонды)</t>
  </si>
  <si>
    <t>05 0 00 00000</t>
  </si>
  <si>
    <t>Муниципальная программа «Обеспечение содержания, ремонта и капитального ремонта автомобильных дорог Среднеургальского сельского поселения на 2015-2017 годы»</t>
  </si>
  <si>
    <t>Мероприятия в рамках муниципальной программы «Обеспечение содержания, ремонта и капитального ремонта автомобильных дорог Среднеургальского сельского поселения на 2015-2017 годы»</t>
  </si>
  <si>
    <t>05 1 00 00000</t>
  </si>
  <si>
    <t>Реализация мероприятий по  содержанию автомобильных дорог местного значения за счет средств дорожного фонда в рамках муниципальной программы «Обеспечение содержания, ремонта и капитального ремонта автомобильных дорог Среднеургальского сельского поселения на 2015-2017 годы»</t>
  </si>
  <si>
    <t>05 1 00 02180</t>
  </si>
  <si>
    <t>Другие вопросы в области национальной экономики</t>
  </si>
  <si>
    <t>12</t>
  </si>
  <si>
    <t>Муниципальная  программа «Развитие малого и среднего предпринимательства в Среднеургальском сельском поселении на 2015 − 2017 годы»</t>
  </si>
  <si>
    <t>04 0 00 00000</t>
  </si>
  <si>
    <t>Мероприятия в рамках муниципальной  программы «Развитие малого и среднего предпринимательства в Среднеургальском сельском поселении на 2015 − 2017 годы»</t>
  </si>
  <si>
    <t>Реализация мероприятий в муниципальной  программы «Развитие малого и среднего предпринимательства в Среднеургальском сельском поселении на 2015 − 2017 годы»</t>
  </si>
  <si>
    <t>04 1 00 00000</t>
  </si>
  <si>
    <t>04 1 00 01150</t>
  </si>
  <si>
    <t>ЖИЛИЩНО-КОММУНАЛЬНОЕ ХОЗЯЙСТВО</t>
  </si>
  <si>
    <t>05</t>
  </si>
  <si>
    <t>Коммунальное хозяйство</t>
  </si>
  <si>
    <t>Мероприятия в области коммунального хозяйства, в рамках непрограммных расходов сельского поселения</t>
  </si>
  <si>
    <t>99 9 00 02020</t>
  </si>
  <si>
    <t xml:space="preserve">Благоустройство </t>
  </si>
  <si>
    <t>99 9 00 01150</t>
  </si>
  <si>
    <r>
      <t>Муниципальная программа «</t>
    </r>
    <r>
      <rPr>
        <sz val="11"/>
        <rFont val="Times New Roman"/>
        <family val="1"/>
        <charset val="204"/>
      </rPr>
      <t>Энергосбережение и повышение энергетической эффективности на территории Среднеургальского сельского поселения Верхнебуреинского муниципального района Хабаровского края на 2016-2018 годы</t>
    </r>
    <r>
      <rPr>
        <sz val="11"/>
        <color indexed="8"/>
        <rFont val="Times New Roman"/>
        <family val="1"/>
        <charset val="204"/>
      </rPr>
      <t>»</t>
    </r>
  </si>
  <si>
    <t>01 0 00 00000</t>
  </si>
  <si>
    <r>
      <t>Мероприятия в рамках муниципальной программы «</t>
    </r>
    <r>
      <rPr>
        <sz val="11"/>
        <rFont val="Times New Roman"/>
        <family val="1"/>
        <charset val="204"/>
      </rPr>
      <t>Энергосбережение и повышение энергетической эффективности на территории Среднеургальского сельского поселения Верхнебуреинского муниципального района Хабаровского края на 2016-2018 годы</t>
    </r>
    <r>
      <rPr>
        <sz val="11"/>
        <color indexed="8"/>
        <rFont val="Times New Roman"/>
        <family val="1"/>
        <charset val="204"/>
      </rPr>
      <t>»</t>
    </r>
  </si>
  <si>
    <t>01 1 00 00000</t>
  </si>
  <si>
    <r>
      <t>Реализация мероприятий в рамках муниципальной программы «</t>
    </r>
    <r>
      <rPr>
        <sz val="11"/>
        <rFont val="Times New Roman"/>
        <family val="1"/>
        <charset val="204"/>
      </rPr>
      <t>Энергосбережение и повышение энергетической эффективности на территории Среднеургальского сельского поселения Верхнебуреинского муниципального района Хабаровского края на 2016-2018 годы</t>
    </r>
    <r>
      <rPr>
        <sz val="11"/>
        <color indexed="8"/>
        <rFont val="Times New Roman"/>
        <family val="1"/>
        <charset val="204"/>
      </rPr>
      <t>»</t>
    </r>
  </si>
  <si>
    <t>01 1 00 01150</t>
  </si>
  <si>
    <t xml:space="preserve">Иные закупки товаров, работ и услуг для обеспечения государственных (муниципальных) нужд </t>
  </si>
  <si>
    <t>Прочая закупка товаров, работ, услуг для обеспечения государственных (муниципальных) нужд (муниципальных) нужд</t>
  </si>
  <si>
    <t>СОЦИАЛЬНАЯ ПОЛИТИКА</t>
  </si>
  <si>
    <t>10</t>
  </si>
  <si>
    <t>Пенсионное обеспечение</t>
  </si>
  <si>
    <t>Социальное обеспечение и иные выплаты населению</t>
  </si>
  <si>
    <t>72 0 00 03610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</si>
  <si>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</si>
  <si>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</si>
  <si>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</si>
  <si>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</si>
  <si>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72 2 00 03610</t>
  </si>
  <si>
    <t>321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</si>
  <si>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</si>
  <si>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</si>
  <si>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</si>
  <si>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Физкультурно-оздоровительная работа и спортивные мероприятия</t>
  </si>
  <si>
    <t>99 9 00 03950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</si>
  <si>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</si>
  <si>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</si>
  <si>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</si>
  <si>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Межбюджетные трансферты-безвозмездные перечисления бюджетам</t>
  </si>
  <si>
    <t>99 9 00 05210</t>
  </si>
  <si>
    <t>500</t>
  </si>
  <si>
    <t>Иные межбюджетные трансферты</t>
  </si>
  <si>
    <t>510</t>
  </si>
  <si>
    <t>ИТОГО</t>
  </si>
  <si>
    <t>Глава,  Председатель Совета депутатов</t>
  </si>
  <si>
    <t>Среднеургальского сельского поселения                                            П.С.Захарченко</t>
  </si>
  <si>
    <t xml:space="preserve"> Расход бюджета Среднеургальского сельского поселения на 2016 год</t>
  </si>
  <si>
    <t>Пояснительная записка к бюджету</t>
  </si>
  <si>
    <t xml:space="preserve"> Расход бюджета Среднеургальского сельского поселения на 2017 год</t>
  </si>
  <si>
    <t>Расшифровка расходов</t>
  </si>
  <si>
    <t>КОСГУ</t>
  </si>
  <si>
    <t>211</t>
  </si>
  <si>
    <t>213</t>
  </si>
  <si>
    <t>Начисления на заработную плату главе поселения</t>
  </si>
  <si>
    <t>212</t>
  </si>
  <si>
    <t>Заработная плата персоналу администрации</t>
  </si>
  <si>
    <t>Начисление на заработную плату персоналу администрации</t>
  </si>
  <si>
    <t>Заработная  плата главе поселения</t>
  </si>
  <si>
    <t>Командировочные расходы, проезд в отпуск</t>
  </si>
  <si>
    <t>221</t>
  </si>
  <si>
    <t>223</t>
  </si>
  <si>
    <t>225</t>
  </si>
  <si>
    <t>226</t>
  </si>
  <si>
    <t>310</t>
  </si>
  <si>
    <t>340</t>
  </si>
  <si>
    <t>Оплата услуг связи (интернет, телефон, почтовые расходы)</t>
  </si>
  <si>
    <t>Оплата коммунальных услуг (свет)</t>
  </si>
  <si>
    <t>Оплата за услуги по содержанию имущества (ремонт и заправка оргтехники, дератизация)</t>
  </si>
  <si>
    <t>Оплата по договорам гражданско-правового характера</t>
  </si>
  <si>
    <t>Приобретение основных средств (детская площадка,  приобретение дров)</t>
  </si>
  <si>
    <t>Приобретение материальных запасов (канцелярка, приобретение чистящих средств, оплата за колку дров)</t>
  </si>
  <si>
    <t>290</t>
  </si>
  <si>
    <t>Оалата госпошлины</t>
  </si>
  <si>
    <t xml:space="preserve">Оплата пени и штрафов, членских взносов </t>
  </si>
  <si>
    <t>ГО, ЧС</t>
  </si>
  <si>
    <t>Оплата услуг, работ и прочие по проведению мероприятий</t>
  </si>
  <si>
    <t>Заработная  плата</t>
  </si>
  <si>
    <t>Начисление на заработную плату</t>
  </si>
  <si>
    <t>Оплату услуг связи</t>
  </si>
  <si>
    <t>Преобретение материальных запасов (бумага, канцелярка)</t>
  </si>
  <si>
    <t>Оплата за заправку картрижда</t>
  </si>
  <si>
    <t xml:space="preserve">Приобретение материальных запасов </t>
  </si>
  <si>
    <t>Оплата по счет-фактурам</t>
  </si>
  <si>
    <t xml:space="preserve">Оплата по договорам гражданско-правового характера </t>
  </si>
  <si>
    <t>1001</t>
  </si>
  <si>
    <t>Доплата к пенсии</t>
  </si>
  <si>
    <t>251</t>
  </si>
  <si>
    <t>Перечисление контрольно-счетной палате</t>
  </si>
  <si>
    <t>Оплата по договору гражданско-правового характера</t>
  </si>
  <si>
    <t>Оплата за минполосу</t>
  </si>
  <si>
    <t>сумма всего 2016 год</t>
  </si>
  <si>
    <t>Заработная  плата главе поселения (из них компенсация за неиспользованный отпуск 220000 руб.)</t>
  </si>
  <si>
    <t>Командировочные расходы</t>
  </si>
  <si>
    <t>Оплата по договорам гражданско-правового характера, обеспечение сайта</t>
  </si>
  <si>
    <t>Проведение выборов главы</t>
  </si>
  <si>
    <t>Оплата членских взносов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</si>
</sst>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165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3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49" fontId="6" fillId="2" borderId="1" xfId="0" applyNumberFormat="1" applyFont="1" applyFill="1" applyBorder="1" applyAlignment="1">
      <alignment horizontal="center" vertical="top"/>
    </xf>
    <xf numFmtId="0" fontId="9" fillId="0" borderId="3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165" fontId="2" fillId="2" borderId="0" xfId="0" applyNumberFormat="1" applyFont="1" applyFill="1" applyBorder="1" applyAlignment="1">
      <alignment vertical="top"/>
    </xf>
    <xf numFmtId="0" fontId="10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2" fillId="2" borderId="3" xfId="0" applyNumberFormat="1" applyFont="1" applyFill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center" vertical="top"/>
    </xf>
    <xf numFmtId="4" fontId="2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/>
    </xf>
    <xf numFmtId="49" fontId="6" fillId="2" borderId="3" xfId="0" applyNumberFormat="1" applyFont="1" applyFill="1" applyBorder="1" applyAlignment="1">
      <alignment horizontal="center" vertical="top"/>
    </xf>
    <xf numFmtId="4" fontId="6" fillId="2" borderId="3" xfId="0" applyNumberFormat="1" applyFont="1" applyFill="1" applyBorder="1" applyAlignment="1">
      <alignment vertical="top"/>
    </xf>
    <xf numFmtId="2" fontId="0" fillId="0" borderId="1" xfId="0" applyNumberFormat="1" applyBorder="1"/>
    <xf numFmtId="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workbookViewId="0">
      <selection sqref="A1:XFD1048576"/>
    </sheetView>
  </sheetViews>
  <sheetFormatPr defaultRowHeight="15" x14ac:dyDescent="0.25"/>
  <cols>
    <col min="1" max="1" width="53.42578125" style="4" customWidth="1"/>
    <col min="2" max="3" width="6.5703125" style="4" customWidth="1"/>
    <col min="4" max="4" width="6.85546875" style="4" customWidth="1"/>
    <col min="5" max="5" width="14.5703125" style="4" customWidth="1"/>
    <col min="6" max="7" width="8.85546875" style="4" customWidth="1"/>
    <col min="8" max="8" width="14" style="4" customWidth="1"/>
    <col min="9" max="9" width="13.28515625" style="4" hidden="1" customWidth="1"/>
    <col min="10" max="10" width="14.42578125" style="4" hidden="1" customWidth="1"/>
    <col min="11" max="11" width="13.140625" style="4" hidden="1" customWidth="1"/>
    <col min="12" max="12" width="13.28515625" style="4" hidden="1" customWidth="1"/>
    <col min="13" max="13" width="14.42578125" style="4" hidden="1" customWidth="1"/>
    <col min="14" max="14" width="13.140625" style="4" hidden="1" customWidth="1"/>
    <col min="15" max="15" width="25.7109375" style="4" customWidth="1"/>
    <col min="16" max="258" width="9.140625" style="4"/>
    <col min="259" max="259" width="53.42578125" style="4" customWidth="1"/>
    <col min="260" max="261" width="6.5703125" style="4" customWidth="1"/>
    <col min="262" max="262" width="6.85546875" style="4" customWidth="1"/>
    <col min="263" max="263" width="14.5703125" style="4" customWidth="1"/>
    <col min="264" max="264" width="8.85546875" style="4" customWidth="1"/>
    <col min="265" max="265" width="14" style="4" customWidth="1"/>
    <col min="266" max="271" width="0" style="4" hidden="1" customWidth="1"/>
    <col min="272" max="514" width="9.140625" style="4"/>
    <col min="515" max="515" width="53.42578125" style="4" customWidth="1"/>
    <col min="516" max="517" width="6.5703125" style="4" customWidth="1"/>
    <col min="518" max="518" width="6.85546875" style="4" customWidth="1"/>
    <col min="519" max="519" width="14.5703125" style="4" customWidth="1"/>
    <col min="520" max="520" width="8.85546875" style="4" customWidth="1"/>
    <col min="521" max="521" width="14" style="4" customWidth="1"/>
    <col min="522" max="527" width="0" style="4" hidden="1" customWidth="1"/>
    <col min="528" max="770" width="9.140625" style="4"/>
    <col min="771" max="771" width="53.42578125" style="4" customWidth="1"/>
    <col min="772" max="773" width="6.5703125" style="4" customWidth="1"/>
    <col min="774" max="774" width="6.85546875" style="4" customWidth="1"/>
    <col min="775" max="775" width="14.5703125" style="4" customWidth="1"/>
    <col min="776" max="776" width="8.85546875" style="4" customWidth="1"/>
    <col min="777" max="777" width="14" style="4" customWidth="1"/>
    <col min="778" max="783" width="0" style="4" hidden="1" customWidth="1"/>
    <col min="784" max="1026" width="9.140625" style="4"/>
    <col min="1027" max="1027" width="53.42578125" style="4" customWidth="1"/>
    <col min="1028" max="1029" width="6.5703125" style="4" customWidth="1"/>
    <col min="1030" max="1030" width="6.85546875" style="4" customWidth="1"/>
    <col min="1031" max="1031" width="14.5703125" style="4" customWidth="1"/>
    <col min="1032" max="1032" width="8.85546875" style="4" customWidth="1"/>
    <col min="1033" max="1033" width="14" style="4" customWidth="1"/>
    <col min="1034" max="1039" width="0" style="4" hidden="1" customWidth="1"/>
    <col min="1040" max="1282" width="9.140625" style="4"/>
    <col min="1283" max="1283" width="53.42578125" style="4" customWidth="1"/>
    <col min="1284" max="1285" width="6.5703125" style="4" customWidth="1"/>
    <col min="1286" max="1286" width="6.85546875" style="4" customWidth="1"/>
    <col min="1287" max="1287" width="14.5703125" style="4" customWidth="1"/>
    <col min="1288" max="1288" width="8.85546875" style="4" customWidth="1"/>
    <col min="1289" max="1289" width="14" style="4" customWidth="1"/>
    <col min="1290" max="1295" width="0" style="4" hidden="1" customWidth="1"/>
    <col min="1296" max="1538" width="9.140625" style="4"/>
    <col min="1539" max="1539" width="53.42578125" style="4" customWidth="1"/>
    <col min="1540" max="1541" width="6.5703125" style="4" customWidth="1"/>
    <col min="1542" max="1542" width="6.85546875" style="4" customWidth="1"/>
    <col min="1543" max="1543" width="14.5703125" style="4" customWidth="1"/>
    <col min="1544" max="1544" width="8.85546875" style="4" customWidth="1"/>
    <col min="1545" max="1545" width="14" style="4" customWidth="1"/>
    <col min="1546" max="1551" width="0" style="4" hidden="1" customWidth="1"/>
    <col min="1552" max="1794" width="9.140625" style="4"/>
    <col min="1795" max="1795" width="53.42578125" style="4" customWidth="1"/>
    <col min="1796" max="1797" width="6.5703125" style="4" customWidth="1"/>
    <col min="1798" max="1798" width="6.85546875" style="4" customWidth="1"/>
    <col min="1799" max="1799" width="14.5703125" style="4" customWidth="1"/>
    <col min="1800" max="1800" width="8.85546875" style="4" customWidth="1"/>
    <col min="1801" max="1801" width="14" style="4" customWidth="1"/>
    <col min="1802" max="1807" width="0" style="4" hidden="1" customWidth="1"/>
    <col min="1808" max="2050" width="9.140625" style="4"/>
    <col min="2051" max="2051" width="53.42578125" style="4" customWidth="1"/>
    <col min="2052" max="2053" width="6.5703125" style="4" customWidth="1"/>
    <col min="2054" max="2054" width="6.85546875" style="4" customWidth="1"/>
    <col min="2055" max="2055" width="14.5703125" style="4" customWidth="1"/>
    <col min="2056" max="2056" width="8.85546875" style="4" customWidth="1"/>
    <col min="2057" max="2057" width="14" style="4" customWidth="1"/>
    <col min="2058" max="2063" width="0" style="4" hidden="1" customWidth="1"/>
    <col min="2064" max="2306" width="9.140625" style="4"/>
    <col min="2307" max="2307" width="53.42578125" style="4" customWidth="1"/>
    <col min="2308" max="2309" width="6.5703125" style="4" customWidth="1"/>
    <col min="2310" max="2310" width="6.85546875" style="4" customWidth="1"/>
    <col min="2311" max="2311" width="14.5703125" style="4" customWidth="1"/>
    <col min="2312" max="2312" width="8.85546875" style="4" customWidth="1"/>
    <col min="2313" max="2313" width="14" style="4" customWidth="1"/>
    <col min="2314" max="2319" width="0" style="4" hidden="1" customWidth="1"/>
    <col min="2320" max="2562" width="9.140625" style="4"/>
    <col min="2563" max="2563" width="53.42578125" style="4" customWidth="1"/>
    <col min="2564" max="2565" width="6.5703125" style="4" customWidth="1"/>
    <col min="2566" max="2566" width="6.85546875" style="4" customWidth="1"/>
    <col min="2567" max="2567" width="14.5703125" style="4" customWidth="1"/>
    <col min="2568" max="2568" width="8.85546875" style="4" customWidth="1"/>
    <col min="2569" max="2569" width="14" style="4" customWidth="1"/>
    <col min="2570" max="2575" width="0" style="4" hidden="1" customWidth="1"/>
    <col min="2576" max="2818" width="9.140625" style="4"/>
    <col min="2819" max="2819" width="53.42578125" style="4" customWidth="1"/>
    <col min="2820" max="2821" width="6.5703125" style="4" customWidth="1"/>
    <col min="2822" max="2822" width="6.85546875" style="4" customWidth="1"/>
    <col min="2823" max="2823" width="14.5703125" style="4" customWidth="1"/>
    <col min="2824" max="2824" width="8.85546875" style="4" customWidth="1"/>
    <col min="2825" max="2825" width="14" style="4" customWidth="1"/>
    <col min="2826" max="2831" width="0" style="4" hidden="1" customWidth="1"/>
    <col min="2832" max="3074" width="9.140625" style="4"/>
    <col min="3075" max="3075" width="53.42578125" style="4" customWidth="1"/>
    <col min="3076" max="3077" width="6.5703125" style="4" customWidth="1"/>
    <col min="3078" max="3078" width="6.85546875" style="4" customWidth="1"/>
    <col min="3079" max="3079" width="14.5703125" style="4" customWidth="1"/>
    <col min="3080" max="3080" width="8.85546875" style="4" customWidth="1"/>
    <col min="3081" max="3081" width="14" style="4" customWidth="1"/>
    <col min="3082" max="3087" width="0" style="4" hidden="1" customWidth="1"/>
    <col min="3088" max="3330" width="9.140625" style="4"/>
    <col min="3331" max="3331" width="53.42578125" style="4" customWidth="1"/>
    <col min="3332" max="3333" width="6.5703125" style="4" customWidth="1"/>
    <col min="3334" max="3334" width="6.85546875" style="4" customWidth="1"/>
    <col min="3335" max="3335" width="14.5703125" style="4" customWidth="1"/>
    <col min="3336" max="3336" width="8.85546875" style="4" customWidth="1"/>
    <col min="3337" max="3337" width="14" style="4" customWidth="1"/>
    <col min="3338" max="3343" width="0" style="4" hidden="1" customWidth="1"/>
    <col min="3344" max="3586" width="9.140625" style="4"/>
    <col min="3587" max="3587" width="53.42578125" style="4" customWidth="1"/>
    <col min="3588" max="3589" width="6.5703125" style="4" customWidth="1"/>
    <col min="3590" max="3590" width="6.85546875" style="4" customWidth="1"/>
    <col min="3591" max="3591" width="14.5703125" style="4" customWidth="1"/>
    <col min="3592" max="3592" width="8.85546875" style="4" customWidth="1"/>
    <col min="3593" max="3593" width="14" style="4" customWidth="1"/>
    <col min="3594" max="3599" width="0" style="4" hidden="1" customWidth="1"/>
    <col min="3600" max="3842" width="9.140625" style="4"/>
    <col min="3843" max="3843" width="53.42578125" style="4" customWidth="1"/>
    <col min="3844" max="3845" width="6.5703125" style="4" customWidth="1"/>
    <col min="3846" max="3846" width="6.85546875" style="4" customWidth="1"/>
    <col min="3847" max="3847" width="14.5703125" style="4" customWidth="1"/>
    <col min="3848" max="3848" width="8.85546875" style="4" customWidth="1"/>
    <col min="3849" max="3849" width="14" style="4" customWidth="1"/>
    <col min="3850" max="3855" width="0" style="4" hidden="1" customWidth="1"/>
    <col min="3856" max="4098" width="9.140625" style="4"/>
    <col min="4099" max="4099" width="53.42578125" style="4" customWidth="1"/>
    <col min="4100" max="4101" width="6.5703125" style="4" customWidth="1"/>
    <col min="4102" max="4102" width="6.85546875" style="4" customWidth="1"/>
    <col min="4103" max="4103" width="14.5703125" style="4" customWidth="1"/>
    <col min="4104" max="4104" width="8.85546875" style="4" customWidth="1"/>
    <col min="4105" max="4105" width="14" style="4" customWidth="1"/>
    <col min="4106" max="4111" width="0" style="4" hidden="1" customWidth="1"/>
    <col min="4112" max="4354" width="9.140625" style="4"/>
    <col min="4355" max="4355" width="53.42578125" style="4" customWidth="1"/>
    <col min="4356" max="4357" width="6.5703125" style="4" customWidth="1"/>
    <col min="4358" max="4358" width="6.85546875" style="4" customWidth="1"/>
    <col min="4359" max="4359" width="14.5703125" style="4" customWidth="1"/>
    <col min="4360" max="4360" width="8.85546875" style="4" customWidth="1"/>
    <col min="4361" max="4361" width="14" style="4" customWidth="1"/>
    <col min="4362" max="4367" width="0" style="4" hidden="1" customWidth="1"/>
    <col min="4368" max="4610" width="9.140625" style="4"/>
    <col min="4611" max="4611" width="53.42578125" style="4" customWidth="1"/>
    <col min="4612" max="4613" width="6.5703125" style="4" customWidth="1"/>
    <col min="4614" max="4614" width="6.85546875" style="4" customWidth="1"/>
    <col min="4615" max="4615" width="14.5703125" style="4" customWidth="1"/>
    <col min="4616" max="4616" width="8.85546875" style="4" customWidth="1"/>
    <col min="4617" max="4617" width="14" style="4" customWidth="1"/>
    <col min="4618" max="4623" width="0" style="4" hidden="1" customWidth="1"/>
    <col min="4624" max="4866" width="9.140625" style="4"/>
    <col min="4867" max="4867" width="53.42578125" style="4" customWidth="1"/>
    <col min="4868" max="4869" width="6.5703125" style="4" customWidth="1"/>
    <col min="4870" max="4870" width="6.85546875" style="4" customWidth="1"/>
    <col min="4871" max="4871" width="14.5703125" style="4" customWidth="1"/>
    <col min="4872" max="4872" width="8.85546875" style="4" customWidth="1"/>
    <col min="4873" max="4873" width="14" style="4" customWidth="1"/>
    <col min="4874" max="4879" width="0" style="4" hidden="1" customWidth="1"/>
    <col min="4880" max="5122" width="9.140625" style="4"/>
    <col min="5123" max="5123" width="53.42578125" style="4" customWidth="1"/>
    <col min="5124" max="5125" width="6.5703125" style="4" customWidth="1"/>
    <col min="5126" max="5126" width="6.85546875" style="4" customWidth="1"/>
    <col min="5127" max="5127" width="14.5703125" style="4" customWidth="1"/>
    <col min="5128" max="5128" width="8.85546875" style="4" customWidth="1"/>
    <col min="5129" max="5129" width="14" style="4" customWidth="1"/>
    <col min="5130" max="5135" width="0" style="4" hidden="1" customWidth="1"/>
    <col min="5136" max="5378" width="9.140625" style="4"/>
    <col min="5379" max="5379" width="53.42578125" style="4" customWidth="1"/>
    <col min="5380" max="5381" width="6.5703125" style="4" customWidth="1"/>
    <col min="5382" max="5382" width="6.85546875" style="4" customWidth="1"/>
    <col min="5383" max="5383" width="14.5703125" style="4" customWidth="1"/>
    <col min="5384" max="5384" width="8.85546875" style="4" customWidth="1"/>
    <col min="5385" max="5385" width="14" style="4" customWidth="1"/>
    <col min="5386" max="5391" width="0" style="4" hidden="1" customWidth="1"/>
    <col min="5392" max="5634" width="9.140625" style="4"/>
    <col min="5635" max="5635" width="53.42578125" style="4" customWidth="1"/>
    <col min="5636" max="5637" width="6.5703125" style="4" customWidth="1"/>
    <col min="5638" max="5638" width="6.85546875" style="4" customWidth="1"/>
    <col min="5639" max="5639" width="14.5703125" style="4" customWidth="1"/>
    <col min="5640" max="5640" width="8.85546875" style="4" customWidth="1"/>
    <col min="5641" max="5641" width="14" style="4" customWidth="1"/>
    <col min="5642" max="5647" width="0" style="4" hidden="1" customWidth="1"/>
    <col min="5648" max="5890" width="9.140625" style="4"/>
    <col min="5891" max="5891" width="53.42578125" style="4" customWidth="1"/>
    <col min="5892" max="5893" width="6.5703125" style="4" customWidth="1"/>
    <col min="5894" max="5894" width="6.85546875" style="4" customWidth="1"/>
    <col min="5895" max="5895" width="14.5703125" style="4" customWidth="1"/>
    <col min="5896" max="5896" width="8.85546875" style="4" customWidth="1"/>
    <col min="5897" max="5897" width="14" style="4" customWidth="1"/>
    <col min="5898" max="5903" width="0" style="4" hidden="1" customWidth="1"/>
    <col min="5904" max="6146" width="9.140625" style="4"/>
    <col min="6147" max="6147" width="53.42578125" style="4" customWidth="1"/>
    <col min="6148" max="6149" width="6.5703125" style="4" customWidth="1"/>
    <col min="6150" max="6150" width="6.85546875" style="4" customWidth="1"/>
    <col min="6151" max="6151" width="14.5703125" style="4" customWidth="1"/>
    <col min="6152" max="6152" width="8.85546875" style="4" customWidth="1"/>
    <col min="6153" max="6153" width="14" style="4" customWidth="1"/>
    <col min="6154" max="6159" width="0" style="4" hidden="1" customWidth="1"/>
    <col min="6160" max="6402" width="9.140625" style="4"/>
    <col min="6403" max="6403" width="53.42578125" style="4" customWidth="1"/>
    <col min="6404" max="6405" width="6.5703125" style="4" customWidth="1"/>
    <col min="6406" max="6406" width="6.85546875" style="4" customWidth="1"/>
    <col min="6407" max="6407" width="14.5703125" style="4" customWidth="1"/>
    <col min="6408" max="6408" width="8.85546875" style="4" customWidth="1"/>
    <col min="6409" max="6409" width="14" style="4" customWidth="1"/>
    <col min="6410" max="6415" width="0" style="4" hidden="1" customWidth="1"/>
    <col min="6416" max="6658" width="9.140625" style="4"/>
    <col min="6659" max="6659" width="53.42578125" style="4" customWidth="1"/>
    <col min="6660" max="6661" width="6.5703125" style="4" customWidth="1"/>
    <col min="6662" max="6662" width="6.85546875" style="4" customWidth="1"/>
    <col min="6663" max="6663" width="14.5703125" style="4" customWidth="1"/>
    <col min="6664" max="6664" width="8.85546875" style="4" customWidth="1"/>
    <col min="6665" max="6665" width="14" style="4" customWidth="1"/>
    <col min="6666" max="6671" width="0" style="4" hidden="1" customWidth="1"/>
    <col min="6672" max="6914" width="9.140625" style="4"/>
    <col min="6915" max="6915" width="53.42578125" style="4" customWidth="1"/>
    <col min="6916" max="6917" width="6.5703125" style="4" customWidth="1"/>
    <col min="6918" max="6918" width="6.85546875" style="4" customWidth="1"/>
    <col min="6919" max="6919" width="14.5703125" style="4" customWidth="1"/>
    <col min="6920" max="6920" width="8.85546875" style="4" customWidth="1"/>
    <col min="6921" max="6921" width="14" style="4" customWidth="1"/>
    <col min="6922" max="6927" width="0" style="4" hidden="1" customWidth="1"/>
    <col min="6928" max="7170" width="9.140625" style="4"/>
    <col min="7171" max="7171" width="53.42578125" style="4" customWidth="1"/>
    <col min="7172" max="7173" width="6.5703125" style="4" customWidth="1"/>
    <col min="7174" max="7174" width="6.85546875" style="4" customWidth="1"/>
    <col min="7175" max="7175" width="14.5703125" style="4" customWidth="1"/>
    <col min="7176" max="7176" width="8.85546875" style="4" customWidth="1"/>
    <col min="7177" max="7177" width="14" style="4" customWidth="1"/>
    <col min="7178" max="7183" width="0" style="4" hidden="1" customWidth="1"/>
    <col min="7184" max="7426" width="9.140625" style="4"/>
    <col min="7427" max="7427" width="53.42578125" style="4" customWidth="1"/>
    <col min="7428" max="7429" width="6.5703125" style="4" customWidth="1"/>
    <col min="7430" max="7430" width="6.85546875" style="4" customWidth="1"/>
    <col min="7431" max="7431" width="14.5703125" style="4" customWidth="1"/>
    <col min="7432" max="7432" width="8.85546875" style="4" customWidth="1"/>
    <col min="7433" max="7433" width="14" style="4" customWidth="1"/>
    <col min="7434" max="7439" width="0" style="4" hidden="1" customWidth="1"/>
    <col min="7440" max="7682" width="9.140625" style="4"/>
    <col min="7683" max="7683" width="53.42578125" style="4" customWidth="1"/>
    <col min="7684" max="7685" width="6.5703125" style="4" customWidth="1"/>
    <col min="7686" max="7686" width="6.85546875" style="4" customWidth="1"/>
    <col min="7687" max="7687" width="14.5703125" style="4" customWidth="1"/>
    <col min="7688" max="7688" width="8.85546875" style="4" customWidth="1"/>
    <col min="7689" max="7689" width="14" style="4" customWidth="1"/>
    <col min="7690" max="7695" width="0" style="4" hidden="1" customWidth="1"/>
    <col min="7696" max="7938" width="9.140625" style="4"/>
    <col min="7939" max="7939" width="53.42578125" style="4" customWidth="1"/>
    <col min="7940" max="7941" width="6.5703125" style="4" customWidth="1"/>
    <col min="7942" max="7942" width="6.85546875" style="4" customWidth="1"/>
    <col min="7943" max="7943" width="14.5703125" style="4" customWidth="1"/>
    <col min="7944" max="7944" width="8.85546875" style="4" customWidth="1"/>
    <col min="7945" max="7945" width="14" style="4" customWidth="1"/>
    <col min="7946" max="7951" width="0" style="4" hidden="1" customWidth="1"/>
    <col min="7952" max="8194" width="9.140625" style="4"/>
    <col min="8195" max="8195" width="53.42578125" style="4" customWidth="1"/>
    <col min="8196" max="8197" width="6.5703125" style="4" customWidth="1"/>
    <col min="8198" max="8198" width="6.85546875" style="4" customWidth="1"/>
    <col min="8199" max="8199" width="14.5703125" style="4" customWidth="1"/>
    <col min="8200" max="8200" width="8.85546875" style="4" customWidth="1"/>
    <col min="8201" max="8201" width="14" style="4" customWidth="1"/>
    <col min="8202" max="8207" width="0" style="4" hidden="1" customWidth="1"/>
    <col min="8208" max="8450" width="9.140625" style="4"/>
    <col min="8451" max="8451" width="53.42578125" style="4" customWidth="1"/>
    <col min="8452" max="8453" width="6.5703125" style="4" customWidth="1"/>
    <col min="8454" max="8454" width="6.85546875" style="4" customWidth="1"/>
    <col min="8455" max="8455" width="14.5703125" style="4" customWidth="1"/>
    <col min="8456" max="8456" width="8.85546875" style="4" customWidth="1"/>
    <col min="8457" max="8457" width="14" style="4" customWidth="1"/>
    <col min="8458" max="8463" width="0" style="4" hidden="1" customWidth="1"/>
    <col min="8464" max="8706" width="9.140625" style="4"/>
    <col min="8707" max="8707" width="53.42578125" style="4" customWidth="1"/>
    <col min="8708" max="8709" width="6.5703125" style="4" customWidth="1"/>
    <col min="8710" max="8710" width="6.85546875" style="4" customWidth="1"/>
    <col min="8711" max="8711" width="14.5703125" style="4" customWidth="1"/>
    <col min="8712" max="8712" width="8.85546875" style="4" customWidth="1"/>
    <col min="8713" max="8713" width="14" style="4" customWidth="1"/>
    <col min="8714" max="8719" width="0" style="4" hidden="1" customWidth="1"/>
    <col min="8720" max="8962" width="9.140625" style="4"/>
    <col min="8963" max="8963" width="53.42578125" style="4" customWidth="1"/>
    <col min="8964" max="8965" width="6.5703125" style="4" customWidth="1"/>
    <col min="8966" max="8966" width="6.85546875" style="4" customWidth="1"/>
    <col min="8967" max="8967" width="14.5703125" style="4" customWidth="1"/>
    <col min="8968" max="8968" width="8.85546875" style="4" customWidth="1"/>
    <col min="8969" max="8969" width="14" style="4" customWidth="1"/>
    <col min="8970" max="8975" width="0" style="4" hidden="1" customWidth="1"/>
    <col min="8976" max="9218" width="9.140625" style="4"/>
    <col min="9219" max="9219" width="53.42578125" style="4" customWidth="1"/>
    <col min="9220" max="9221" width="6.5703125" style="4" customWidth="1"/>
    <col min="9222" max="9222" width="6.85546875" style="4" customWidth="1"/>
    <col min="9223" max="9223" width="14.5703125" style="4" customWidth="1"/>
    <col min="9224" max="9224" width="8.85546875" style="4" customWidth="1"/>
    <col min="9225" max="9225" width="14" style="4" customWidth="1"/>
    <col min="9226" max="9231" width="0" style="4" hidden="1" customWidth="1"/>
    <col min="9232" max="9474" width="9.140625" style="4"/>
    <col min="9475" max="9475" width="53.42578125" style="4" customWidth="1"/>
    <col min="9476" max="9477" width="6.5703125" style="4" customWidth="1"/>
    <col min="9478" max="9478" width="6.85546875" style="4" customWidth="1"/>
    <col min="9479" max="9479" width="14.5703125" style="4" customWidth="1"/>
    <col min="9480" max="9480" width="8.85546875" style="4" customWidth="1"/>
    <col min="9481" max="9481" width="14" style="4" customWidth="1"/>
    <col min="9482" max="9487" width="0" style="4" hidden="1" customWidth="1"/>
    <col min="9488" max="9730" width="9.140625" style="4"/>
    <col min="9731" max="9731" width="53.42578125" style="4" customWidth="1"/>
    <col min="9732" max="9733" width="6.5703125" style="4" customWidth="1"/>
    <col min="9734" max="9734" width="6.85546875" style="4" customWidth="1"/>
    <col min="9735" max="9735" width="14.5703125" style="4" customWidth="1"/>
    <col min="9736" max="9736" width="8.85546875" style="4" customWidth="1"/>
    <col min="9737" max="9737" width="14" style="4" customWidth="1"/>
    <col min="9738" max="9743" width="0" style="4" hidden="1" customWidth="1"/>
    <col min="9744" max="9986" width="9.140625" style="4"/>
    <col min="9987" max="9987" width="53.42578125" style="4" customWidth="1"/>
    <col min="9988" max="9989" width="6.5703125" style="4" customWidth="1"/>
    <col min="9990" max="9990" width="6.85546875" style="4" customWidth="1"/>
    <col min="9991" max="9991" width="14.5703125" style="4" customWidth="1"/>
    <col min="9992" max="9992" width="8.85546875" style="4" customWidth="1"/>
    <col min="9993" max="9993" width="14" style="4" customWidth="1"/>
    <col min="9994" max="9999" width="0" style="4" hidden="1" customWidth="1"/>
    <col min="10000" max="10242" width="9.140625" style="4"/>
    <col min="10243" max="10243" width="53.42578125" style="4" customWidth="1"/>
    <col min="10244" max="10245" width="6.5703125" style="4" customWidth="1"/>
    <col min="10246" max="10246" width="6.85546875" style="4" customWidth="1"/>
    <col min="10247" max="10247" width="14.5703125" style="4" customWidth="1"/>
    <col min="10248" max="10248" width="8.85546875" style="4" customWidth="1"/>
    <col min="10249" max="10249" width="14" style="4" customWidth="1"/>
    <col min="10250" max="10255" width="0" style="4" hidden="1" customWidth="1"/>
    <col min="10256" max="10498" width="9.140625" style="4"/>
    <col min="10499" max="10499" width="53.42578125" style="4" customWidth="1"/>
    <col min="10500" max="10501" width="6.5703125" style="4" customWidth="1"/>
    <col min="10502" max="10502" width="6.85546875" style="4" customWidth="1"/>
    <col min="10503" max="10503" width="14.5703125" style="4" customWidth="1"/>
    <col min="10504" max="10504" width="8.85546875" style="4" customWidth="1"/>
    <col min="10505" max="10505" width="14" style="4" customWidth="1"/>
    <col min="10506" max="10511" width="0" style="4" hidden="1" customWidth="1"/>
    <col min="10512" max="10754" width="9.140625" style="4"/>
    <col min="10755" max="10755" width="53.42578125" style="4" customWidth="1"/>
    <col min="10756" max="10757" width="6.5703125" style="4" customWidth="1"/>
    <col min="10758" max="10758" width="6.85546875" style="4" customWidth="1"/>
    <col min="10759" max="10759" width="14.5703125" style="4" customWidth="1"/>
    <col min="10760" max="10760" width="8.85546875" style="4" customWidth="1"/>
    <col min="10761" max="10761" width="14" style="4" customWidth="1"/>
    <col min="10762" max="10767" width="0" style="4" hidden="1" customWidth="1"/>
    <col min="10768" max="11010" width="9.140625" style="4"/>
    <col min="11011" max="11011" width="53.42578125" style="4" customWidth="1"/>
    <col min="11012" max="11013" width="6.5703125" style="4" customWidth="1"/>
    <col min="11014" max="11014" width="6.85546875" style="4" customWidth="1"/>
    <col min="11015" max="11015" width="14.5703125" style="4" customWidth="1"/>
    <col min="11016" max="11016" width="8.85546875" style="4" customWidth="1"/>
    <col min="11017" max="11017" width="14" style="4" customWidth="1"/>
    <col min="11018" max="11023" width="0" style="4" hidden="1" customWidth="1"/>
    <col min="11024" max="11266" width="9.140625" style="4"/>
    <col min="11267" max="11267" width="53.42578125" style="4" customWidth="1"/>
    <col min="11268" max="11269" width="6.5703125" style="4" customWidth="1"/>
    <col min="11270" max="11270" width="6.85546875" style="4" customWidth="1"/>
    <col min="11271" max="11271" width="14.5703125" style="4" customWidth="1"/>
    <col min="11272" max="11272" width="8.85546875" style="4" customWidth="1"/>
    <col min="11273" max="11273" width="14" style="4" customWidth="1"/>
    <col min="11274" max="11279" width="0" style="4" hidden="1" customWidth="1"/>
    <col min="11280" max="11522" width="9.140625" style="4"/>
    <col min="11523" max="11523" width="53.42578125" style="4" customWidth="1"/>
    <col min="11524" max="11525" width="6.5703125" style="4" customWidth="1"/>
    <col min="11526" max="11526" width="6.85546875" style="4" customWidth="1"/>
    <col min="11527" max="11527" width="14.5703125" style="4" customWidth="1"/>
    <col min="11528" max="11528" width="8.85546875" style="4" customWidth="1"/>
    <col min="11529" max="11529" width="14" style="4" customWidth="1"/>
    <col min="11530" max="11535" width="0" style="4" hidden="1" customWidth="1"/>
    <col min="11536" max="11778" width="9.140625" style="4"/>
    <col min="11779" max="11779" width="53.42578125" style="4" customWidth="1"/>
    <col min="11780" max="11781" width="6.5703125" style="4" customWidth="1"/>
    <col min="11782" max="11782" width="6.85546875" style="4" customWidth="1"/>
    <col min="11783" max="11783" width="14.5703125" style="4" customWidth="1"/>
    <col min="11784" max="11784" width="8.85546875" style="4" customWidth="1"/>
    <col min="11785" max="11785" width="14" style="4" customWidth="1"/>
    <col min="11786" max="11791" width="0" style="4" hidden="1" customWidth="1"/>
    <col min="11792" max="12034" width="9.140625" style="4"/>
    <col min="12035" max="12035" width="53.42578125" style="4" customWidth="1"/>
    <col min="12036" max="12037" width="6.5703125" style="4" customWidth="1"/>
    <col min="12038" max="12038" width="6.85546875" style="4" customWidth="1"/>
    <col min="12039" max="12039" width="14.5703125" style="4" customWidth="1"/>
    <col min="12040" max="12040" width="8.85546875" style="4" customWidth="1"/>
    <col min="12041" max="12041" width="14" style="4" customWidth="1"/>
    <col min="12042" max="12047" width="0" style="4" hidden="1" customWidth="1"/>
    <col min="12048" max="12290" width="9.140625" style="4"/>
    <col min="12291" max="12291" width="53.42578125" style="4" customWidth="1"/>
    <col min="12292" max="12293" width="6.5703125" style="4" customWidth="1"/>
    <col min="12294" max="12294" width="6.85546875" style="4" customWidth="1"/>
    <col min="12295" max="12295" width="14.5703125" style="4" customWidth="1"/>
    <col min="12296" max="12296" width="8.85546875" style="4" customWidth="1"/>
    <col min="12297" max="12297" width="14" style="4" customWidth="1"/>
    <col min="12298" max="12303" width="0" style="4" hidden="1" customWidth="1"/>
    <col min="12304" max="12546" width="9.140625" style="4"/>
    <col min="12547" max="12547" width="53.42578125" style="4" customWidth="1"/>
    <col min="12548" max="12549" width="6.5703125" style="4" customWidth="1"/>
    <col min="12550" max="12550" width="6.85546875" style="4" customWidth="1"/>
    <col min="12551" max="12551" width="14.5703125" style="4" customWidth="1"/>
    <col min="12552" max="12552" width="8.85546875" style="4" customWidth="1"/>
    <col min="12553" max="12553" width="14" style="4" customWidth="1"/>
    <col min="12554" max="12559" width="0" style="4" hidden="1" customWidth="1"/>
    <col min="12560" max="12802" width="9.140625" style="4"/>
    <col min="12803" max="12803" width="53.42578125" style="4" customWidth="1"/>
    <col min="12804" max="12805" width="6.5703125" style="4" customWidth="1"/>
    <col min="12806" max="12806" width="6.85546875" style="4" customWidth="1"/>
    <col min="12807" max="12807" width="14.5703125" style="4" customWidth="1"/>
    <col min="12808" max="12808" width="8.85546875" style="4" customWidth="1"/>
    <col min="12809" max="12809" width="14" style="4" customWidth="1"/>
    <col min="12810" max="12815" width="0" style="4" hidden="1" customWidth="1"/>
    <col min="12816" max="13058" width="9.140625" style="4"/>
    <col min="13059" max="13059" width="53.42578125" style="4" customWidth="1"/>
    <col min="13060" max="13061" width="6.5703125" style="4" customWidth="1"/>
    <col min="13062" max="13062" width="6.85546875" style="4" customWidth="1"/>
    <col min="13063" max="13063" width="14.5703125" style="4" customWidth="1"/>
    <col min="13064" max="13064" width="8.85546875" style="4" customWidth="1"/>
    <col min="13065" max="13065" width="14" style="4" customWidth="1"/>
    <col min="13066" max="13071" width="0" style="4" hidden="1" customWidth="1"/>
    <col min="13072" max="13314" width="9.140625" style="4"/>
    <col min="13315" max="13315" width="53.42578125" style="4" customWidth="1"/>
    <col min="13316" max="13317" width="6.5703125" style="4" customWidth="1"/>
    <col min="13318" max="13318" width="6.85546875" style="4" customWidth="1"/>
    <col min="13319" max="13319" width="14.5703125" style="4" customWidth="1"/>
    <col min="13320" max="13320" width="8.85546875" style="4" customWidth="1"/>
    <col min="13321" max="13321" width="14" style="4" customWidth="1"/>
    <col min="13322" max="13327" width="0" style="4" hidden="1" customWidth="1"/>
    <col min="13328" max="13570" width="9.140625" style="4"/>
    <col min="13571" max="13571" width="53.42578125" style="4" customWidth="1"/>
    <col min="13572" max="13573" width="6.5703125" style="4" customWidth="1"/>
    <col min="13574" max="13574" width="6.85546875" style="4" customWidth="1"/>
    <col min="13575" max="13575" width="14.5703125" style="4" customWidth="1"/>
    <col min="13576" max="13576" width="8.85546875" style="4" customWidth="1"/>
    <col min="13577" max="13577" width="14" style="4" customWidth="1"/>
    <col min="13578" max="13583" width="0" style="4" hidden="1" customWidth="1"/>
    <col min="13584" max="13826" width="9.140625" style="4"/>
    <col min="13827" max="13827" width="53.42578125" style="4" customWidth="1"/>
    <col min="13828" max="13829" width="6.5703125" style="4" customWidth="1"/>
    <col min="13830" max="13830" width="6.85546875" style="4" customWidth="1"/>
    <col min="13831" max="13831" width="14.5703125" style="4" customWidth="1"/>
    <col min="13832" max="13832" width="8.85546875" style="4" customWidth="1"/>
    <col min="13833" max="13833" width="14" style="4" customWidth="1"/>
    <col min="13834" max="13839" width="0" style="4" hidden="1" customWidth="1"/>
    <col min="13840" max="14082" width="9.140625" style="4"/>
    <col min="14083" max="14083" width="53.42578125" style="4" customWidth="1"/>
    <col min="14084" max="14085" width="6.5703125" style="4" customWidth="1"/>
    <col min="14086" max="14086" width="6.85546875" style="4" customWidth="1"/>
    <col min="14087" max="14087" width="14.5703125" style="4" customWidth="1"/>
    <col min="14088" max="14088" width="8.85546875" style="4" customWidth="1"/>
    <col min="14089" max="14089" width="14" style="4" customWidth="1"/>
    <col min="14090" max="14095" width="0" style="4" hidden="1" customWidth="1"/>
    <col min="14096" max="14338" width="9.140625" style="4"/>
    <col min="14339" max="14339" width="53.42578125" style="4" customWidth="1"/>
    <col min="14340" max="14341" width="6.5703125" style="4" customWidth="1"/>
    <col min="14342" max="14342" width="6.85546875" style="4" customWidth="1"/>
    <col min="14343" max="14343" width="14.5703125" style="4" customWidth="1"/>
    <col min="14344" max="14344" width="8.85546875" style="4" customWidth="1"/>
    <col min="14345" max="14345" width="14" style="4" customWidth="1"/>
    <col min="14346" max="14351" width="0" style="4" hidden="1" customWidth="1"/>
    <col min="14352" max="14594" width="9.140625" style="4"/>
    <col min="14595" max="14595" width="53.42578125" style="4" customWidth="1"/>
    <col min="14596" max="14597" width="6.5703125" style="4" customWidth="1"/>
    <col min="14598" max="14598" width="6.85546875" style="4" customWidth="1"/>
    <col min="14599" max="14599" width="14.5703125" style="4" customWidth="1"/>
    <col min="14600" max="14600" width="8.85546875" style="4" customWidth="1"/>
    <col min="14601" max="14601" width="14" style="4" customWidth="1"/>
    <col min="14602" max="14607" width="0" style="4" hidden="1" customWidth="1"/>
    <col min="14608" max="14850" width="9.140625" style="4"/>
    <col min="14851" max="14851" width="53.42578125" style="4" customWidth="1"/>
    <col min="14852" max="14853" width="6.5703125" style="4" customWidth="1"/>
    <col min="14854" max="14854" width="6.85546875" style="4" customWidth="1"/>
    <col min="14855" max="14855" width="14.5703125" style="4" customWidth="1"/>
    <col min="14856" max="14856" width="8.85546875" style="4" customWidth="1"/>
    <col min="14857" max="14857" width="14" style="4" customWidth="1"/>
    <col min="14858" max="14863" width="0" style="4" hidden="1" customWidth="1"/>
    <col min="14864" max="15106" width="9.140625" style="4"/>
    <col min="15107" max="15107" width="53.42578125" style="4" customWidth="1"/>
    <col min="15108" max="15109" width="6.5703125" style="4" customWidth="1"/>
    <col min="15110" max="15110" width="6.85546875" style="4" customWidth="1"/>
    <col min="15111" max="15111" width="14.5703125" style="4" customWidth="1"/>
    <col min="15112" max="15112" width="8.85546875" style="4" customWidth="1"/>
    <col min="15113" max="15113" width="14" style="4" customWidth="1"/>
    <col min="15114" max="15119" width="0" style="4" hidden="1" customWidth="1"/>
    <col min="15120" max="15362" width="9.140625" style="4"/>
    <col min="15363" max="15363" width="53.42578125" style="4" customWidth="1"/>
    <col min="15364" max="15365" width="6.5703125" style="4" customWidth="1"/>
    <col min="15366" max="15366" width="6.85546875" style="4" customWidth="1"/>
    <col min="15367" max="15367" width="14.5703125" style="4" customWidth="1"/>
    <col min="15368" max="15368" width="8.85546875" style="4" customWidth="1"/>
    <col min="15369" max="15369" width="14" style="4" customWidth="1"/>
    <col min="15370" max="15375" width="0" style="4" hidden="1" customWidth="1"/>
    <col min="15376" max="15618" width="9.140625" style="4"/>
    <col min="15619" max="15619" width="53.42578125" style="4" customWidth="1"/>
    <col min="15620" max="15621" width="6.5703125" style="4" customWidth="1"/>
    <col min="15622" max="15622" width="6.85546875" style="4" customWidth="1"/>
    <col min="15623" max="15623" width="14.5703125" style="4" customWidth="1"/>
    <col min="15624" max="15624" width="8.85546875" style="4" customWidth="1"/>
    <col min="15625" max="15625" width="14" style="4" customWidth="1"/>
    <col min="15626" max="15631" width="0" style="4" hidden="1" customWidth="1"/>
    <col min="15632" max="15874" width="9.140625" style="4"/>
    <col min="15875" max="15875" width="53.42578125" style="4" customWidth="1"/>
    <col min="15876" max="15877" width="6.5703125" style="4" customWidth="1"/>
    <col min="15878" max="15878" width="6.85546875" style="4" customWidth="1"/>
    <col min="15879" max="15879" width="14.5703125" style="4" customWidth="1"/>
    <col min="15880" max="15880" width="8.85546875" style="4" customWidth="1"/>
    <col min="15881" max="15881" width="14" style="4" customWidth="1"/>
    <col min="15882" max="15887" width="0" style="4" hidden="1" customWidth="1"/>
    <col min="15888" max="16130" width="9.140625" style="4"/>
    <col min="16131" max="16131" width="53.42578125" style="4" customWidth="1"/>
    <col min="16132" max="16133" width="6.5703125" style="4" customWidth="1"/>
    <col min="16134" max="16134" width="6.85546875" style="4" customWidth="1"/>
    <col min="16135" max="16135" width="14.5703125" style="4" customWidth="1"/>
    <col min="16136" max="16136" width="8.85546875" style="4" customWidth="1"/>
    <col min="16137" max="16137" width="14" style="4" customWidth="1"/>
    <col min="16138" max="16143" width="0" style="4" hidden="1" customWidth="1"/>
    <col min="16144" max="16384" width="9.140625" style="4"/>
  </cols>
  <sheetData>
    <row r="1" spans="1:15" ht="15.75" x14ac:dyDescent="0.25">
      <c r="A1" s="2"/>
      <c r="B1" s="2"/>
      <c r="C1" s="3"/>
      <c r="D1" s="3"/>
      <c r="E1" s="3" t="s">
        <v>162</v>
      </c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x14ac:dyDescent="0.2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E4" s="5"/>
    </row>
    <row r="5" spans="1:15" x14ac:dyDescent="0.25">
      <c r="A5" s="6" t="s">
        <v>161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</row>
    <row r="6" spans="1:15" x14ac:dyDescent="0.25">
      <c r="A6" s="8"/>
      <c r="B6" s="8"/>
      <c r="C6" s="8"/>
      <c r="D6" s="8"/>
      <c r="E6" s="8"/>
      <c r="F6" s="8"/>
      <c r="G6" s="8"/>
      <c r="H6" s="8"/>
      <c r="I6" s="9"/>
      <c r="J6" s="8"/>
      <c r="K6" s="4" t="s">
        <v>0</v>
      </c>
      <c r="L6" s="9"/>
      <c r="M6" s="8"/>
      <c r="N6" s="4" t="s">
        <v>0</v>
      </c>
    </row>
    <row r="7" spans="1:15" x14ac:dyDescent="0.25">
      <c r="A7" s="10" t="s">
        <v>1</v>
      </c>
      <c r="B7" s="10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47" t="s">
        <v>165</v>
      </c>
      <c r="H7" s="10" t="s">
        <v>205</v>
      </c>
      <c r="O7" s="10" t="s">
        <v>164</v>
      </c>
    </row>
    <row r="8" spans="1:15" x14ac:dyDescent="0.25">
      <c r="A8" s="10"/>
      <c r="B8" s="10"/>
      <c r="C8" s="11"/>
      <c r="D8" s="11"/>
      <c r="E8" s="11"/>
      <c r="F8" s="11"/>
      <c r="G8" s="48"/>
      <c r="H8" s="10"/>
      <c r="O8" s="10"/>
    </row>
    <row r="9" spans="1:15" x14ac:dyDescent="0.25">
      <c r="A9" s="12">
        <v>1</v>
      </c>
      <c r="B9" s="12"/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O9" s="12">
        <v>9</v>
      </c>
    </row>
    <row r="10" spans="1:15" ht="42.75" x14ac:dyDescent="0.25">
      <c r="A10" s="13" t="s">
        <v>7</v>
      </c>
      <c r="B10" s="14">
        <v>809</v>
      </c>
      <c r="C10" s="15" t="s">
        <v>8</v>
      </c>
      <c r="D10" s="15" t="s">
        <v>8</v>
      </c>
      <c r="E10" s="12" t="s">
        <v>9</v>
      </c>
      <c r="F10" s="15" t="s">
        <v>10</v>
      </c>
      <c r="G10" s="15"/>
      <c r="H10" s="49">
        <f>SUM(H136)</f>
        <v>3191550.1799999997</v>
      </c>
      <c r="O10" s="18"/>
    </row>
    <row r="11" spans="1:15" x14ac:dyDescent="0.25">
      <c r="A11" s="16" t="s">
        <v>11</v>
      </c>
      <c r="B11" s="14">
        <v>809</v>
      </c>
      <c r="C11" s="15" t="s">
        <v>12</v>
      </c>
      <c r="D11" s="15" t="s">
        <v>8</v>
      </c>
      <c r="E11" s="15" t="s">
        <v>9</v>
      </c>
      <c r="F11" s="15" t="s">
        <v>10</v>
      </c>
      <c r="G11" s="15"/>
      <c r="H11" s="50">
        <f>SUM(H12+H20+H37)</f>
        <v>2454580.2799999998</v>
      </c>
      <c r="O11" s="18"/>
    </row>
    <row r="12" spans="1:15" ht="45" x14ac:dyDescent="0.25">
      <c r="A12" s="18" t="s">
        <v>13</v>
      </c>
      <c r="B12" s="14">
        <v>809</v>
      </c>
      <c r="C12" s="15" t="s">
        <v>12</v>
      </c>
      <c r="D12" s="15" t="s">
        <v>14</v>
      </c>
      <c r="E12" s="15" t="s">
        <v>9</v>
      </c>
      <c r="F12" s="15" t="s">
        <v>10</v>
      </c>
      <c r="G12" s="15"/>
      <c r="H12" s="50">
        <f>SUM(H13)</f>
        <v>773333.88</v>
      </c>
      <c r="O12" s="18"/>
    </row>
    <row r="13" spans="1:15" ht="45" x14ac:dyDescent="0.25">
      <c r="A13" s="18" t="s">
        <v>15</v>
      </c>
      <c r="B13" s="14">
        <v>809</v>
      </c>
      <c r="C13" s="15" t="s">
        <v>12</v>
      </c>
      <c r="D13" s="15" t="s">
        <v>14</v>
      </c>
      <c r="E13" s="15" t="s">
        <v>16</v>
      </c>
      <c r="F13" s="15" t="s">
        <v>10</v>
      </c>
      <c r="G13" s="15"/>
      <c r="H13" s="50">
        <f>SUM(H14)</f>
        <v>773333.88</v>
      </c>
      <c r="O13" s="18"/>
    </row>
    <row r="14" spans="1:15" ht="30" x14ac:dyDescent="0.25">
      <c r="A14" s="18" t="s">
        <v>17</v>
      </c>
      <c r="B14" s="14">
        <v>809</v>
      </c>
      <c r="C14" s="15" t="s">
        <v>12</v>
      </c>
      <c r="D14" s="15" t="s">
        <v>14</v>
      </c>
      <c r="E14" s="15" t="s">
        <v>18</v>
      </c>
      <c r="F14" s="15" t="s">
        <v>10</v>
      </c>
      <c r="G14" s="15"/>
      <c r="H14" s="50">
        <f>SUM(H15)</f>
        <v>773333.88</v>
      </c>
      <c r="O14" s="18"/>
    </row>
    <row r="15" spans="1:15" ht="45" x14ac:dyDescent="0.25">
      <c r="A15" s="18" t="s">
        <v>19</v>
      </c>
      <c r="B15" s="14">
        <v>809</v>
      </c>
      <c r="C15" s="15" t="s">
        <v>12</v>
      </c>
      <c r="D15" s="15" t="s">
        <v>14</v>
      </c>
      <c r="E15" s="15" t="s">
        <v>20</v>
      </c>
      <c r="F15" s="15" t="s">
        <v>10</v>
      </c>
      <c r="G15" s="15"/>
      <c r="H15" s="50">
        <f>SUM(H16)</f>
        <v>773333.88</v>
      </c>
      <c r="O15" s="18"/>
    </row>
    <row r="16" spans="1:15" ht="75" x14ac:dyDescent="0.25">
      <c r="A16" s="18" t="s">
        <v>21</v>
      </c>
      <c r="B16" s="14">
        <v>809</v>
      </c>
      <c r="C16" s="15" t="s">
        <v>12</v>
      </c>
      <c r="D16" s="19" t="s">
        <v>14</v>
      </c>
      <c r="E16" s="15" t="s">
        <v>20</v>
      </c>
      <c r="F16" s="15" t="s">
        <v>22</v>
      </c>
      <c r="G16" s="15"/>
      <c r="H16" s="50">
        <f>SUM(H17)</f>
        <v>773333.88</v>
      </c>
      <c r="O16" s="18"/>
    </row>
    <row r="17" spans="1:15" ht="30" x14ac:dyDescent="0.25">
      <c r="A17" s="18" t="s">
        <v>23</v>
      </c>
      <c r="B17" s="14">
        <v>809</v>
      </c>
      <c r="C17" s="15" t="s">
        <v>12</v>
      </c>
      <c r="D17" s="15" t="s">
        <v>14</v>
      </c>
      <c r="E17" s="15" t="s">
        <v>20</v>
      </c>
      <c r="F17" s="15" t="s">
        <v>24</v>
      </c>
      <c r="G17" s="15"/>
      <c r="H17" s="50">
        <f>SUM(H18:H19)</f>
        <v>773333.88</v>
      </c>
      <c r="O17" s="18"/>
    </row>
    <row r="18" spans="1:15" ht="30" x14ac:dyDescent="0.25">
      <c r="A18" s="18" t="s">
        <v>25</v>
      </c>
      <c r="B18" s="14">
        <v>809</v>
      </c>
      <c r="C18" s="15" t="s">
        <v>12</v>
      </c>
      <c r="D18" s="15" t="s">
        <v>14</v>
      </c>
      <c r="E18" s="15" t="s">
        <v>20</v>
      </c>
      <c r="F18" s="15" t="s">
        <v>26</v>
      </c>
      <c r="G18" s="15" t="s">
        <v>166</v>
      </c>
      <c r="H18" s="50">
        <v>605080.30000000005</v>
      </c>
      <c r="O18" s="18" t="s">
        <v>172</v>
      </c>
    </row>
    <row r="19" spans="1:15" ht="60" x14ac:dyDescent="0.25">
      <c r="A19" s="18" t="s">
        <v>27</v>
      </c>
      <c r="B19" s="14">
        <v>809</v>
      </c>
      <c r="C19" s="15" t="s">
        <v>12</v>
      </c>
      <c r="D19" s="15" t="s">
        <v>14</v>
      </c>
      <c r="E19" s="15" t="s">
        <v>20</v>
      </c>
      <c r="F19" s="15" t="s">
        <v>28</v>
      </c>
      <c r="G19" s="15" t="s">
        <v>167</v>
      </c>
      <c r="H19" s="50">
        <v>168253.58</v>
      </c>
      <c r="O19" s="18" t="s">
        <v>168</v>
      </c>
    </row>
    <row r="20" spans="1:15" ht="60" x14ac:dyDescent="0.25">
      <c r="A20" s="18" t="s">
        <v>29</v>
      </c>
      <c r="B20" s="14">
        <v>809</v>
      </c>
      <c r="C20" s="15" t="s">
        <v>12</v>
      </c>
      <c r="D20" s="15" t="s">
        <v>30</v>
      </c>
      <c r="E20" s="15" t="s">
        <v>9</v>
      </c>
      <c r="F20" s="15" t="s">
        <v>10</v>
      </c>
      <c r="G20" s="15"/>
      <c r="H20" s="50">
        <f>SUM(H21)</f>
        <v>1667431.31</v>
      </c>
      <c r="O20" s="18"/>
    </row>
    <row r="21" spans="1:15" ht="30" x14ac:dyDescent="0.25">
      <c r="A21" s="18" t="s">
        <v>31</v>
      </c>
      <c r="B21" s="14">
        <v>809</v>
      </c>
      <c r="C21" s="15" t="s">
        <v>12</v>
      </c>
      <c r="D21" s="15" t="s">
        <v>30</v>
      </c>
      <c r="E21" s="15" t="s">
        <v>32</v>
      </c>
      <c r="F21" s="15" t="s">
        <v>10</v>
      </c>
      <c r="G21" s="15"/>
      <c r="H21" s="50">
        <f>SUM(H22)</f>
        <v>1667431.31</v>
      </c>
      <c r="O21" s="18"/>
    </row>
    <row r="22" spans="1:15" ht="30" x14ac:dyDescent="0.25">
      <c r="A22" s="18" t="s">
        <v>33</v>
      </c>
      <c r="B22" s="14">
        <v>809</v>
      </c>
      <c r="C22" s="15" t="s">
        <v>12</v>
      </c>
      <c r="D22" s="15" t="s">
        <v>30</v>
      </c>
      <c r="E22" s="15" t="s">
        <v>34</v>
      </c>
      <c r="F22" s="15" t="s">
        <v>10</v>
      </c>
      <c r="G22" s="15"/>
      <c r="H22" s="50">
        <f>SUM(H23)</f>
        <v>1667431.31</v>
      </c>
      <c r="O22" s="18"/>
    </row>
    <row r="23" spans="1:15" ht="45" x14ac:dyDescent="0.25">
      <c r="A23" s="18" t="s">
        <v>19</v>
      </c>
      <c r="B23" s="14">
        <v>809</v>
      </c>
      <c r="C23" s="15" t="s">
        <v>12</v>
      </c>
      <c r="D23" s="15" t="s">
        <v>30</v>
      </c>
      <c r="E23" s="15" t="s">
        <v>35</v>
      </c>
      <c r="F23" s="15" t="s">
        <v>10</v>
      </c>
      <c r="G23" s="15"/>
      <c r="H23" s="50">
        <f>SUM(H24+H29)</f>
        <v>1667431.31</v>
      </c>
      <c r="O23" s="18"/>
    </row>
    <row r="24" spans="1:15" ht="75" x14ac:dyDescent="0.25">
      <c r="A24" s="18" t="s">
        <v>21</v>
      </c>
      <c r="B24" s="14">
        <v>809</v>
      </c>
      <c r="C24" s="15" t="s">
        <v>12</v>
      </c>
      <c r="D24" s="15" t="s">
        <v>30</v>
      </c>
      <c r="E24" s="15" t="s">
        <v>35</v>
      </c>
      <c r="F24" s="15" t="s">
        <v>22</v>
      </c>
      <c r="G24" s="15"/>
      <c r="H24" s="50">
        <f>SUM(H25)</f>
        <v>619446.64</v>
      </c>
      <c r="O24" s="18"/>
    </row>
    <row r="25" spans="1:15" ht="30" x14ac:dyDescent="0.25">
      <c r="A25" s="18" t="s">
        <v>23</v>
      </c>
      <c r="B25" s="14">
        <v>809</v>
      </c>
      <c r="C25" s="15" t="s">
        <v>12</v>
      </c>
      <c r="D25" s="15" t="s">
        <v>30</v>
      </c>
      <c r="E25" s="15" t="s">
        <v>35</v>
      </c>
      <c r="F25" s="15" t="s">
        <v>24</v>
      </c>
      <c r="G25" s="15"/>
      <c r="H25" s="50">
        <f>SUM(H26:H28)</f>
        <v>619446.64</v>
      </c>
      <c r="O25" s="18"/>
    </row>
    <row r="26" spans="1:15" ht="45" x14ac:dyDescent="0.25">
      <c r="A26" s="18" t="s">
        <v>36</v>
      </c>
      <c r="B26" s="14">
        <v>809</v>
      </c>
      <c r="C26" s="15" t="s">
        <v>12</v>
      </c>
      <c r="D26" s="15" t="s">
        <v>30</v>
      </c>
      <c r="E26" s="15" t="s">
        <v>35</v>
      </c>
      <c r="F26" s="15" t="s">
        <v>26</v>
      </c>
      <c r="G26" s="15" t="s">
        <v>166</v>
      </c>
      <c r="H26" s="50">
        <v>436928.75</v>
      </c>
      <c r="O26" s="18" t="s">
        <v>170</v>
      </c>
    </row>
    <row r="27" spans="1:15" ht="60" x14ac:dyDescent="0.25">
      <c r="A27" s="20" t="s">
        <v>37</v>
      </c>
      <c r="B27" s="14">
        <v>809</v>
      </c>
      <c r="C27" s="15" t="s">
        <v>12</v>
      </c>
      <c r="D27" s="15" t="s">
        <v>30</v>
      </c>
      <c r="E27" s="15" t="s">
        <v>35</v>
      </c>
      <c r="F27" s="15" t="s">
        <v>28</v>
      </c>
      <c r="G27" s="15" t="s">
        <v>167</v>
      </c>
      <c r="H27" s="50">
        <v>103955.99</v>
      </c>
      <c r="O27" s="18" t="s">
        <v>171</v>
      </c>
    </row>
    <row r="28" spans="1:15" ht="60" x14ac:dyDescent="0.25">
      <c r="A28" s="20" t="s">
        <v>38</v>
      </c>
      <c r="B28" s="14">
        <v>809</v>
      </c>
      <c r="C28" s="15" t="s">
        <v>12</v>
      </c>
      <c r="D28" s="15" t="s">
        <v>30</v>
      </c>
      <c r="E28" s="15" t="s">
        <v>39</v>
      </c>
      <c r="F28" s="15" t="s">
        <v>40</v>
      </c>
      <c r="G28" s="15" t="s">
        <v>169</v>
      </c>
      <c r="H28" s="50">
        <v>78561.899999999994</v>
      </c>
      <c r="O28" s="18" t="s">
        <v>173</v>
      </c>
    </row>
    <row r="29" spans="1:15" ht="30" x14ac:dyDescent="0.25">
      <c r="A29" s="18" t="s">
        <v>41</v>
      </c>
      <c r="B29" s="14">
        <v>809</v>
      </c>
      <c r="C29" s="15" t="s">
        <v>12</v>
      </c>
      <c r="D29" s="15" t="s">
        <v>30</v>
      </c>
      <c r="E29" s="15" t="s">
        <v>39</v>
      </c>
      <c r="F29" s="15" t="s">
        <v>42</v>
      </c>
      <c r="G29" s="15"/>
      <c r="H29" s="50">
        <f>SUM(H30)</f>
        <v>1047984.67</v>
      </c>
      <c r="O29" s="18"/>
    </row>
    <row r="30" spans="1:15" ht="30" x14ac:dyDescent="0.25">
      <c r="A30" s="18" t="s">
        <v>43</v>
      </c>
      <c r="B30" s="14">
        <v>809</v>
      </c>
      <c r="C30" s="15" t="s">
        <v>12</v>
      </c>
      <c r="D30" s="15" t="s">
        <v>30</v>
      </c>
      <c r="E30" s="15" t="s">
        <v>39</v>
      </c>
      <c r="F30" s="15" t="s">
        <v>44</v>
      </c>
      <c r="G30" s="15"/>
      <c r="H30" s="50">
        <f>SUM(H31:H36)</f>
        <v>1047984.67</v>
      </c>
      <c r="O30" s="18"/>
    </row>
    <row r="31" spans="1:15" ht="45" x14ac:dyDescent="0.25">
      <c r="A31" s="20" t="s">
        <v>45</v>
      </c>
      <c r="B31" s="14">
        <v>809</v>
      </c>
      <c r="C31" s="15" t="s">
        <v>12</v>
      </c>
      <c r="D31" s="15" t="s">
        <v>30</v>
      </c>
      <c r="E31" s="15" t="s">
        <v>39</v>
      </c>
      <c r="F31" s="15" t="s">
        <v>46</v>
      </c>
      <c r="G31" s="15" t="s">
        <v>174</v>
      </c>
      <c r="H31" s="50">
        <v>23288.79</v>
      </c>
      <c r="O31" s="18" t="s">
        <v>180</v>
      </c>
    </row>
    <row r="32" spans="1:15" ht="30" x14ac:dyDescent="0.25">
      <c r="A32" s="20" t="s">
        <v>45</v>
      </c>
      <c r="B32" s="14">
        <v>809</v>
      </c>
      <c r="C32" s="15" t="s">
        <v>12</v>
      </c>
      <c r="D32" s="15" t="s">
        <v>30</v>
      </c>
      <c r="E32" s="15" t="s">
        <v>39</v>
      </c>
      <c r="F32" s="15" t="s">
        <v>46</v>
      </c>
      <c r="G32" s="15" t="s">
        <v>175</v>
      </c>
      <c r="H32" s="50">
        <v>26966.16</v>
      </c>
      <c r="O32" s="18" t="s">
        <v>181</v>
      </c>
    </row>
    <row r="33" spans="1:15" ht="60" x14ac:dyDescent="0.25">
      <c r="A33" s="20" t="s">
        <v>45</v>
      </c>
      <c r="B33" s="14">
        <v>809</v>
      </c>
      <c r="C33" s="15" t="s">
        <v>12</v>
      </c>
      <c r="D33" s="15" t="s">
        <v>30</v>
      </c>
      <c r="E33" s="15" t="s">
        <v>39</v>
      </c>
      <c r="F33" s="15" t="s">
        <v>46</v>
      </c>
      <c r="G33" s="15" t="s">
        <v>176</v>
      </c>
      <c r="H33" s="50">
        <v>83107.58</v>
      </c>
      <c r="O33" s="18" t="s">
        <v>182</v>
      </c>
    </row>
    <row r="34" spans="1:15" ht="45" x14ac:dyDescent="0.25">
      <c r="A34" s="20" t="s">
        <v>45</v>
      </c>
      <c r="B34" s="14">
        <v>809</v>
      </c>
      <c r="C34" s="15" t="s">
        <v>12</v>
      </c>
      <c r="D34" s="15" t="s">
        <v>30</v>
      </c>
      <c r="E34" s="15" t="s">
        <v>39</v>
      </c>
      <c r="F34" s="15" t="s">
        <v>46</v>
      </c>
      <c r="G34" s="15" t="s">
        <v>177</v>
      </c>
      <c r="H34" s="50">
        <v>682383.74</v>
      </c>
      <c r="O34" s="18" t="s">
        <v>183</v>
      </c>
    </row>
    <row r="35" spans="1:15" ht="60" x14ac:dyDescent="0.25">
      <c r="A35" s="20" t="s">
        <v>45</v>
      </c>
      <c r="B35" s="14">
        <v>809</v>
      </c>
      <c r="C35" s="15" t="s">
        <v>12</v>
      </c>
      <c r="D35" s="15" t="s">
        <v>30</v>
      </c>
      <c r="E35" s="15" t="s">
        <v>39</v>
      </c>
      <c r="F35" s="15" t="s">
        <v>46</v>
      </c>
      <c r="G35" s="15" t="s">
        <v>178</v>
      </c>
      <c r="H35" s="50">
        <v>218821</v>
      </c>
      <c r="O35" s="18" t="s">
        <v>184</v>
      </c>
    </row>
    <row r="36" spans="1:15" ht="75" x14ac:dyDescent="0.25">
      <c r="A36" s="20" t="s">
        <v>45</v>
      </c>
      <c r="B36" s="14">
        <v>809</v>
      </c>
      <c r="C36" s="15" t="s">
        <v>12</v>
      </c>
      <c r="D36" s="15" t="s">
        <v>30</v>
      </c>
      <c r="E36" s="15" t="s">
        <v>39</v>
      </c>
      <c r="F36" s="15" t="s">
        <v>46</v>
      </c>
      <c r="G36" s="15" t="s">
        <v>179</v>
      </c>
      <c r="H36" s="50">
        <v>13417.4</v>
      </c>
      <c r="O36" s="18" t="s">
        <v>185</v>
      </c>
    </row>
    <row r="37" spans="1:15" x14ac:dyDescent="0.25">
      <c r="A37" s="18" t="s">
        <v>47</v>
      </c>
      <c r="B37" s="14">
        <v>809</v>
      </c>
      <c r="C37" s="15" t="s">
        <v>12</v>
      </c>
      <c r="D37" s="15" t="s">
        <v>30</v>
      </c>
      <c r="E37" s="15" t="s">
        <v>39</v>
      </c>
      <c r="F37" s="15" t="s">
        <v>48</v>
      </c>
      <c r="G37" s="15"/>
      <c r="H37" s="50">
        <f>SUM(H38:H40)</f>
        <v>13815.09</v>
      </c>
      <c r="O37" s="18"/>
    </row>
    <row r="38" spans="1:15" ht="30" x14ac:dyDescent="0.25">
      <c r="A38" s="18" t="s">
        <v>49</v>
      </c>
      <c r="B38" s="14">
        <v>809</v>
      </c>
      <c r="C38" s="15" t="s">
        <v>12</v>
      </c>
      <c r="D38" s="15" t="s">
        <v>30</v>
      </c>
      <c r="E38" s="15" t="s">
        <v>39</v>
      </c>
      <c r="F38" s="15" t="s">
        <v>50</v>
      </c>
      <c r="G38" s="15"/>
      <c r="H38" s="50">
        <v>0</v>
      </c>
      <c r="O38" s="18"/>
    </row>
    <row r="39" spans="1:15" x14ac:dyDescent="0.25">
      <c r="A39" s="18" t="s">
        <v>51</v>
      </c>
      <c r="B39" s="14">
        <v>809</v>
      </c>
      <c r="C39" s="15" t="s">
        <v>12</v>
      </c>
      <c r="D39" s="15" t="s">
        <v>30</v>
      </c>
      <c r="E39" s="15" t="s">
        <v>52</v>
      </c>
      <c r="F39" s="15" t="s">
        <v>53</v>
      </c>
      <c r="G39" s="15" t="s">
        <v>186</v>
      </c>
      <c r="H39" s="50">
        <v>6000</v>
      </c>
      <c r="O39" s="18" t="s">
        <v>187</v>
      </c>
    </row>
    <row r="40" spans="1:15" ht="30" x14ac:dyDescent="0.25">
      <c r="A40" s="18" t="s">
        <v>54</v>
      </c>
      <c r="B40" s="14">
        <v>809</v>
      </c>
      <c r="C40" s="15" t="s">
        <v>12</v>
      </c>
      <c r="D40" s="15" t="s">
        <v>30</v>
      </c>
      <c r="E40" s="15" t="s">
        <v>52</v>
      </c>
      <c r="F40" s="15" t="s">
        <v>55</v>
      </c>
      <c r="G40" s="15" t="s">
        <v>186</v>
      </c>
      <c r="H40" s="50">
        <v>7815.09</v>
      </c>
      <c r="O40" s="18" t="s">
        <v>188</v>
      </c>
    </row>
    <row r="41" spans="1:15" x14ac:dyDescent="0.25">
      <c r="A41" s="18" t="s">
        <v>64</v>
      </c>
      <c r="B41" s="14">
        <v>809</v>
      </c>
      <c r="C41" s="15" t="s">
        <v>12</v>
      </c>
      <c r="D41" s="15" t="s">
        <v>65</v>
      </c>
      <c r="E41" s="15" t="s">
        <v>57</v>
      </c>
      <c r="F41" s="15" t="s">
        <v>10</v>
      </c>
      <c r="G41" s="15"/>
      <c r="H41" s="50">
        <f>SUM(H42)</f>
        <v>0</v>
      </c>
      <c r="O41" s="18"/>
    </row>
    <row r="42" spans="1:15" ht="30" x14ac:dyDescent="0.25">
      <c r="A42" s="18" t="s">
        <v>66</v>
      </c>
      <c r="B42" s="14">
        <v>809</v>
      </c>
      <c r="C42" s="15" t="s">
        <v>12</v>
      </c>
      <c r="D42" s="15" t="s">
        <v>65</v>
      </c>
      <c r="E42" s="15" t="s">
        <v>67</v>
      </c>
      <c r="F42" s="15" t="s">
        <v>61</v>
      </c>
      <c r="G42" s="15"/>
      <c r="H42" s="50">
        <f>SUM(H43)</f>
        <v>0</v>
      </c>
      <c r="O42" s="18"/>
    </row>
    <row r="43" spans="1:15" x14ac:dyDescent="0.25">
      <c r="A43" s="18" t="s">
        <v>68</v>
      </c>
      <c r="B43" s="14">
        <v>809</v>
      </c>
      <c r="C43" s="15" t="s">
        <v>12</v>
      </c>
      <c r="D43" s="15" t="s">
        <v>65</v>
      </c>
      <c r="E43" s="15" t="s">
        <v>69</v>
      </c>
      <c r="F43" s="15" t="s">
        <v>70</v>
      </c>
      <c r="G43" s="15" t="s">
        <v>186</v>
      </c>
      <c r="H43" s="50">
        <v>0</v>
      </c>
      <c r="O43" s="18" t="s">
        <v>189</v>
      </c>
    </row>
    <row r="44" spans="1:15" x14ac:dyDescent="0.25">
      <c r="A44" s="18" t="s">
        <v>71</v>
      </c>
      <c r="B44" s="14">
        <v>809</v>
      </c>
      <c r="C44" s="15" t="s">
        <v>12</v>
      </c>
      <c r="D44" s="15" t="s">
        <v>72</v>
      </c>
      <c r="E44" s="15" t="s">
        <v>67</v>
      </c>
      <c r="F44" s="15" t="s">
        <v>10</v>
      </c>
      <c r="G44" s="15"/>
      <c r="H44" s="50">
        <f>SUM(H45)</f>
        <v>36150</v>
      </c>
      <c r="O44" s="18"/>
    </row>
    <row r="45" spans="1:15" ht="30" x14ac:dyDescent="0.25">
      <c r="A45" s="18" t="s">
        <v>41</v>
      </c>
      <c r="B45" s="14">
        <v>809</v>
      </c>
      <c r="C45" s="15" t="s">
        <v>12</v>
      </c>
      <c r="D45" s="15" t="s">
        <v>72</v>
      </c>
      <c r="E45" s="15" t="s">
        <v>73</v>
      </c>
      <c r="F45" s="15" t="s">
        <v>42</v>
      </c>
      <c r="G45" s="15"/>
      <c r="H45" s="50">
        <f>SUM(H46)</f>
        <v>36150</v>
      </c>
      <c r="O45" s="18"/>
    </row>
    <row r="46" spans="1:15" ht="30" x14ac:dyDescent="0.25">
      <c r="A46" s="18" t="s">
        <v>43</v>
      </c>
      <c r="B46" s="14">
        <v>809</v>
      </c>
      <c r="C46" s="15" t="s">
        <v>12</v>
      </c>
      <c r="D46" s="15" t="s">
        <v>72</v>
      </c>
      <c r="E46" s="15" t="s">
        <v>73</v>
      </c>
      <c r="F46" s="15" t="s">
        <v>44</v>
      </c>
      <c r="G46" s="15"/>
      <c r="H46" s="50">
        <f>SUM(H47)</f>
        <v>36150</v>
      </c>
      <c r="O46" s="18"/>
    </row>
    <row r="47" spans="1:15" ht="45" x14ac:dyDescent="0.25">
      <c r="A47" s="20" t="s">
        <v>45</v>
      </c>
      <c r="B47" s="14">
        <v>809</v>
      </c>
      <c r="C47" s="15" t="s">
        <v>12</v>
      </c>
      <c r="D47" s="15" t="s">
        <v>72</v>
      </c>
      <c r="E47" s="15" t="s">
        <v>73</v>
      </c>
      <c r="F47" s="15" t="s">
        <v>46</v>
      </c>
      <c r="G47" s="15" t="s">
        <v>177</v>
      </c>
      <c r="H47" s="50">
        <v>36150</v>
      </c>
      <c r="O47" s="18" t="s">
        <v>190</v>
      </c>
    </row>
    <row r="48" spans="1:15" x14ac:dyDescent="0.25">
      <c r="A48" s="21" t="s">
        <v>74</v>
      </c>
      <c r="B48" s="14">
        <v>809</v>
      </c>
      <c r="C48" s="15" t="s">
        <v>14</v>
      </c>
      <c r="D48" s="15" t="s">
        <v>75</v>
      </c>
      <c r="E48" s="15" t="s">
        <v>9</v>
      </c>
      <c r="F48" s="15" t="s">
        <v>10</v>
      </c>
      <c r="G48" s="15"/>
      <c r="H48" s="50">
        <f>SUM(H49)</f>
        <v>62320</v>
      </c>
      <c r="O48" s="18"/>
    </row>
    <row r="49" spans="1:15" ht="15.75" x14ac:dyDescent="0.25">
      <c r="A49" s="22" t="s">
        <v>76</v>
      </c>
      <c r="B49" s="14">
        <v>809</v>
      </c>
      <c r="C49" s="15" t="s">
        <v>14</v>
      </c>
      <c r="D49" s="15" t="s">
        <v>75</v>
      </c>
      <c r="E49" s="15" t="s">
        <v>57</v>
      </c>
      <c r="F49" s="15" t="s">
        <v>10</v>
      </c>
      <c r="G49" s="15"/>
      <c r="H49" s="50">
        <f>SUM(H50)</f>
        <v>62320</v>
      </c>
      <c r="O49" s="18"/>
    </row>
    <row r="50" spans="1:15" ht="45" x14ac:dyDescent="0.25">
      <c r="A50" s="23" t="s">
        <v>77</v>
      </c>
      <c r="B50" s="14">
        <v>809</v>
      </c>
      <c r="C50" s="15" t="s">
        <v>14</v>
      </c>
      <c r="D50" s="15" t="s">
        <v>75</v>
      </c>
      <c r="E50" s="15" t="s">
        <v>78</v>
      </c>
      <c r="F50" s="15" t="s">
        <v>10</v>
      </c>
      <c r="G50" s="15"/>
      <c r="H50" s="50">
        <f>SUM(H51)</f>
        <v>62320</v>
      </c>
      <c r="O50" s="18"/>
    </row>
    <row r="51" spans="1:15" ht="75" x14ac:dyDescent="0.25">
      <c r="A51" s="23" t="s">
        <v>79</v>
      </c>
      <c r="B51" s="14">
        <v>809</v>
      </c>
      <c r="C51" s="15" t="s">
        <v>14</v>
      </c>
      <c r="D51" s="15" t="s">
        <v>75</v>
      </c>
      <c r="E51" s="15" t="s">
        <v>78</v>
      </c>
      <c r="F51" s="15" t="s">
        <v>22</v>
      </c>
      <c r="G51" s="15"/>
      <c r="H51" s="50">
        <f>SUM(H52+H56)</f>
        <v>62320</v>
      </c>
      <c r="O51" s="18"/>
    </row>
    <row r="52" spans="1:15" ht="75" x14ac:dyDescent="0.25">
      <c r="A52" s="24" t="s">
        <v>21</v>
      </c>
      <c r="B52" s="14">
        <v>809</v>
      </c>
      <c r="C52" s="15" t="s">
        <v>14</v>
      </c>
      <c r="D52" s="15" t="s">
        <v>75</v>
      </c>
      <c r="E52" s="15" t="s">
        <v>78</v>
      </c>
      <c r="F52" s="15" t="s">
        <v>24</v>
      </c>
      <c r="G52" s="15"/>
      <c r="H52" s="50">
        <f>SUM(H53:H55)</f>
        <v>39841.199999999997</v>
      </c>
      <c r="O52" s="18"/>
    </row>
    <row r="53" spans="1:15" ht="45" x14ac:dyDescent="0.25">
      <c r="A53" s="23" t="s">
        <v>80</v>
      </c>
      <c r="B53" s="14">
        <v>809</v>
      </c>
      <c r="C53" s="15" t="s">
        <v>14</v>
      </c>
      <c r="D53" s="15" t="s">
        <v>75</v>
      </c>
      <c r="E53" s="15" t="s">
        <v>78</v>
      </c>
      <c r="F53" s="15" t="s">
        <v>26</v>
      </c>
      <c r="G53" s="15" t="s">
        <v>166</v>
      </c>
      <c r="H53" s="50">
        <v>30600</v>
      </c>
      <c r="O53" s="18" t="s">
        <v>191</v>
      </c>
    </row>
    <row r="54" spans="1:15" ht="60" x14ac:dyDescent="0.25">
      <c r="A54" s="23" t="s">
        <v>38</v>
      </c>
      <c r="B54" s="14">
        <v>809</v>
      </c>
      <c r="C54" s="15" t="s">
        <v>14</v>
      </c>
      <c r="D54" s="15" t="s">
        <v>75</v>
      </c>
      <c r="E54" s="15" t="s">
        <v>78</v>
      </c>
      <c r="F54" s="15" t="s">
        <v>40</v>
      </c>
      <c r="G54" s="15"/>
      <c r="H54" s="50">
        <v>0</v>
      </c>
      <c r="O54" s="18"/>
    </row>
    <row r="55" spans="1:15" ht="60" x14ac:dyDescent="0.25">
      <c r="A55" s="23" t="s">
        <v>37</v>
      </c>
      <c r="B55" s="14">
        <v>809</v>
      </c>
      <c r="C55" s="15" t="s">
        <v>14</v>
      </c>
      <c r="D55" s="15" t="s">
        <v>75</v>
      </c>
      <c r="E55" s="15" t="s">
        <v>78</v>
      </c>
      <c r="F55" s="15" t="s">
        <v>28</v>
      </c>
      <c r="G55" s="15" t="s">
        <v>167</v>
      </c>
      <c r="H55" s="50">
        <v>9241.2000000000007</v>
      </c>
      <c r="O55" s="18" t="s">
        <v>192</v>
      </c>
    </row>
    <row r="56" spans="1:15" ht="30" x14ac:dyDescent="0.25">
      <c r="A56" s="23" t="s">
        <v>81</v>
      </c>
      <c r="B56" s="14">
        <v>809</v>
      </c>
      <c r="C56" s="15" t="s">
        <v>14</v>
      </c>
      <c r="D56" s="15" t="s">
        <v>75</v>
      </c>
      <c r="E56" s="15" t="s">
        <v>78</v>
      </c>
      <c r="F56" s="15" t="s">
        <v>42</v>
      </c>
      <c r="G56" s="15"/>
      <c r="H56" s="50">
        <f>SUM(H57)</f>
        <v>22478.799999999999</v>
      </c>
      <c r="O56" s="18"/>
    </row>
    <row r="57" spans="1:15" ht="30" x14ac:dyDescent="0.25">
      <c r="A57" s="23" t="s">
        <v>43</v>
      </c>
      <c r="B57" s="14">
        <v>809</v>
      </c>
      <c r="C57" s="15" t="s">
        <v>14</v>
      </c>
      <c r="D57" s="15" t="s">
        <v>75</v>
      </c>
      <c r="E57" s="15" t="s">
        <v>78</v>
      </c>
      <c r="F57" s="15" t="s">
        <v>44</v>
      </c>
      <c r="G57" s="15"/>
      <c r="H57" s="50">
        <f>SUM(H58:H60)</f>
        <v>22478.799999999999</v>
      </c>
      <c r="O57" s="18"/>
    </row>
    <row r="58" spans="1:15" ht="30" x14ac:dyDescent="0.25">
      <c r="A58" s="23" t="s">
        <v>82</v>
      </c>
      <c r="B58" s="14">
        <v>809</v>
      </c>
      <c r="C58" s="15" t="s">
        <v>14</v>
      </c>
      <c r="D58" s="15" t="s">
        <v>75</v>
      </c>
      <c r="E58" s="15" t="s">
        <v>78</v>
      </c>
      <c r="F58" s="15" t="s">
        <v>46</v>
      </c>
      <c r="G58" s="15" t="s">
        <v>174</v>
      </c>
      <c r="H58" s="50">
        <v>4900</v>
      </c>
      <c r="O58" s="18" t="s">
        <v>193</v>
      </c>
    </row>
    <row r="59" spans="1:15" ht="30" x14ac:dyDescent="0.25">
      <c r="A59" s="23" t="s">
        <v>82</v>
      </c>
      <c r="B59" s="14">
        <v>809</v>
      </c>
      <c r="C59" s="15" t="s">
        <v>14</v>
      </c>
      <c r="D59" s="15" t="s">
        <v>75</v>
      </c>
      <c r="E59" s="15" t="s">
        <v>78</v>
      </c>
      <c r="F59" s="15" t="s">
        <v>46</v>
      </c>
      <c r="G59" s="15" t="s">
        <v>176</v>
      </c>
      <c r="H59" s="50">
        <v>1754.8</v>
      </c>
      <c r="O59" s="18" t="s">
        <v>195</v>
      </c>
    </row>
    <row r="60" spans="1:15" ht="45" x14ac:dyDescent="0.25">
      <c r="A60" s="23" t="s">
        <v>82</v>
      </c>
      <c r="B60" s="14">
        <v>809</v>
      </c>
      <c r="C60" s="15" t="s">
        <v>14</v>
      </c>
      <c r="D60" s="15" t="s">
        <v>75</v>
      </c>
      <c r="E60" s="15" t="s">
        <v>78</v>
      </c>
      <c r="F60" s="15" t="s">
        <v>46</v>
      </c>
      <c r="G60" s="15" t="s">
        <v>179</v>
      </c>
      <c r="H60" s="50">
        <v>15824</v>
      </c>
      <c r="O60" s="18" t="s">
        <v>194</v>
      </c>
    </row>
    <row r="61" spans="1:15" ht="28.5" x14ac:dyDescent="0.25">
      <c r="A61" s="21" t="s">
        <v>83</v>
      </c>
      <c r="B61" s="14">
        <v>809</v>
      </c>
      <c r="C61" s="15" t="s">
        <v>75</v>
      </c>
      <c r="D61" s="15" t="s">
        <v>8</v>
      </c>
      <c r="E61" s="15" t="s">
        <v>9</v>
      </c>
      <c r="F61" s="15" t="s">
        <v>10</v>
      </c>
      <c r="G61" s="15"/>
      <c r="H61" s="50">
        <f>SUM(H62+H76)</f>
        <v>80905.929999999993</v>
      </c>
      <c r="O61" s="18"/>
    </row>
    <row r="62" spans="1:15" x14ac:dyDescent="0.25">
      <c r="A62" s="18" t="s">
        <v>84</v>
      </c>
      <c r="B62" s="14">
        <v>809</v>
      </c>
      <c r="C62" s="15" t="s">
        <v>75</v>
      </c>
      <c r="D62" s="15" t="s">
        <v>30</v>
      </c>
      <c r="E62" s="15" t="s">
        <v>9</v>
      </c>
      <c r="F62" s="15" t="s">
        <v>10</v>
      </c>
      <c r="G62" s="15"/>
      <c r="H62" s="50">
        <f t="shared" ref="H62:H67" si="0">SUM(H63)</f>
        <v>5500</v>
      </c>
      <c r="O62" s="18"/>
    </row>
    <row r="63" spans="1:15" ht="30" x14ac:dyDescent="0.25">
      <c r="A63" s="18" t="s">
        <v>31</v>
      </c>
      <c r="B63" s="14">
        <v>809</v>
      </c>
      <c r="C63" s="15" t="s">
        <v>75</v>
      </c>
      <c r="D63" s="15" t="s">
        <v>30</v>
      </c>
      <c r="E63" s="15" t="s">
        <v>32</v>
      </c>
      <c r="F63" s="15" t="s">
        <v>10</v>
      </c>
      <c r="G63" s="15"/>
      <c r="H63" s="50">
        <f t="shared" si="0"/>
        <v>5500</v>
      </c>
      <c r="O63" s="18"/>
    </row>
    <row r="64" spans="1:15" ht="30" x14ac:dyDescent="0.25">
      <c r="A64" s="18" t="s">
        <v>33</v>
      </c>
      <c r="B64" s="14">
        <v>809</v>
      </c>
      <c r="C64" s="15" t="s">
        <v>75</v>
      </c>
      <c r="D64" s="15" t="s">
        <v>30</v>
      </c>
      <c r="E64" s="15" t="s">
        <v>34</v>
      </c>
      <c r="F64" s="15" t="s">
        <v>10</v>
      </c>
      <c r="G64" s="15"/>
      <c r="H64" s="50">
        <f t="shared" si="0"/>
        <v>5500</v>
      </c>
      <c r="O64" s="18"/>
    </row>
    <row r="65" spans="1:15" ht="75" x14ac:dyDescent="0.25">
      <c r="A65" s="18" t="s">
        <v>85</v>
      </c>
      <c r="B65" s="14">
        <v>809</v>
      </c>
      <c r="C65" s="15" t="s">
        <v>75</v>
      </c>
      <c r="D65" s="15" t="s">
        <v>30</v>
      </c>
      <c r="E65" s="15" t="s">
        <v>86</v>
      </c>
      <c r="F65" s="15" t="s">
        <v>10</v>
      </c>
      <c r="G65" s="15"/>
      <c r="H65" s="50">
        <f t="shared" si="0"/>
        <v>5500</v>
      </c>
      <c r="O65" s="18"/>
    </row>
    <row r="66" spans="1:15" ht="45" x14ac:dyDescent="0.25">
      <c r="A66" s="18" t="s">
        <v>87</v>
      </c>
      <c r="B66" s="14">
        <v>809</v>
      </c>
      <c r="C66" s="15" t="s">
        <v>75</v>
      </c>
      <c r="D66" s="15" t="s">
        <v>30</v>
      </c>
      <c r="E66" s="15" t="s">
        <v>86</v>
      </c>
      <c r="F66" s="15" t="s">
        <v>10</v>
      </c>
      <c r="G66" s="15"/>
      <c r="H66" s="50">
        <f t="shared" si="0"/>
        <v>5500</v>
      </c>
      <c r="O66" s="18"/>
    </row>
    <row r="67" spans="1:15" ht="75" x14ac:dyDescent="0.25">
      <c r="A67" s="18" t="s">
        <v>21</v>
      </c>
      <c r="B67" s="14">
        <v>809</v>
      </c>
      <c r="C67" s="15" t="s">
        <v>75</v>
      </c>
      <c r="D67" s="15" t="s">
        <v>30</v>
      </c>
      <c r="E67" s="15" t="s">
        <v>86</v>
      </c>
      <c r="F67" s="15" t="s">
        <v>22</v>
      </c>
      <c r="G67" s="15"/>
      <c r="H67" s="50">
        <f t="shared" si="0"/>
        <v>5500</v>
      </c>
      <c r="O67" s="18"/>
    </row>
    <row r="68" spans="1:15" ht="30" x14ac:dyDescent="0.25">
      <c r="A68" s="18" t="s">
        <v>23</v>
      </c>
      <c r="B68" s="14">
        <v>809</v>
      </c>
      <c r="C68" s="15" t="s">
        <v>75</v>
      </c>
      <c r="D68" s="15" t="s">
        <v>30</v>
      </c>
      <c r="E68" s="15" t="s">
        <v>86</v>
      </c>
      <c r="F68" s="15" t="s">
        <v>24</v>
      </c>
      <c r="G68" s="15"/>
      <c r="H68" s="50">
        <f>SUM(H69+H72)</f>
        <v>5500</v>
      </c>
      <c r="O68" s="18"/>
    </row>
    <row r="69" spans="1:15" ht="45" x14ac:dyDescent="0.25">
      <c r="A69" s="23" t="s">
        <v>80</v>
      </c>
      <c r="B69" s="14">
        <v>809</v>
      </c>
      <c r="C69" s="15" t="s">
        <v>75</v>
      </c>
      <c r="D69" s="15" t="s">
        <v>30</v>
      </c>
      <c r="E69" s="15" t="s">
        <v>86</v>
      </c>
      <c r="F69" s="15" t="s">
        <v>26</v>
      </c>
      <c r="G69" s="15"/>
      <c r="H69" s="50">
        <v>0</v>
      </c>
      <c r="O69" s="18"/>
    </row>
    <row r="70" spans="1:15" ht="60" x14ac:dyDescent="0.25">
      <c r="A70" s="23" t="s">
        <v>38</v>
      </c>
      <c r="B70" s="14">
        <v>809</v>
      </c>
      <c r="C70" s="15" t="s">
        <v>75</v>
      </c>
      <c r="D70" s="15" t="s">
        <v>30</v>
      </c>
      <c r="E70" s="15" t="s">
        <v>86</v>
      </c>
      <c r="F70" s="15" t="s">
        <v>40</v>
      </c>
      <c r="G70" s="15"/>
      <c r="H70" s="50">
        <v>0</v>
      </c>
      <c r="O70" s="18"/>
    </row>
    <row r="71" spans="1:15" ht="60" x14ac:dyDescent="0.25">
      <c r="A71" s="23" t="s">
        <v>37</v>
      </c>
      <c r="B71" s="14">
        <v>809</v>
      </c>
      <c r="C71" s="15" t="s">
        <v>75</v>
      </c>
      <c r="D71" s="15" t="s">
        <v>30</v>
      </c>
      <c r="E71" s="15" t="s">
        <v>86</v>
      </c>
      <c r="F71" s="15" t="s">
        <v>28</v>
      </c>
      <c r="G71" s="15"/>
      <c r="H71" s="50">
        <v>0</v>
      </c>
      <c r="O71" s="18"/>
    </row>
    <row r="72" spans="1:15" ht="30" x14ac:dyDescent="0.25">
      <c r="A72" s="18" t="s">
        <v>41</v>
      </c>
      <c r="B72" s="14">
        <v>809</v>
      </c>
      <c r="C72" s="15" t="s">
        <v>75</v>
      </c>
      <c r="D72" s="15" t="s">
        <v>30</v>
      </c>
      <c r="E72" s="15" t="s">
        <v>86</v>
      </c>
      <c r="F72" s="15" t="s">
        <v>42</v>
      </c>
      <c r="G72" s="15"/>
      <c r="H72" s="50">
        <f>SUM(H73)</f>
        <v>5500</v>
      </c>
      <c r="O72" s="18"/>
    </row>
    <row r="73" spans="1:15" ht="30" x14ac:dyDescent="0.25">
      <c r="A73" s="18" t="s">
        <v>43</v>
      </c>
      <c r="B73" s="14">
        <v>809</v>
      </c>
      <c r="C73" s="15" t="s">
        <v>75</v>
      </c>
      <c r="D73" s="15" t="s">
        <v>30</v>
      </c>
      <c r="E73" s="15" t="s">
        <v>86</v>
      </c>
      <c r="F73" s="15" t="s">
        <v>44</v>
      </c>
      <c r="G73" s="15"/>
      <c r="H73" s="50">
        <f>SUM(H74:H75)</f>
        <v>5500</v>
      </c>
      <c r="O73" s="18"/>
    </row>
    <row r="74" spans="1:15" ht="30" x14ac:dyDescent="0.25">
      <c r="A74" s="23" t="s">
        <v>82</v>
      </c>
      <c r="B74" s="14">
        <v>809</v>
      </c>
      <c r="C74" s="15" t="s">
        <v>75</v>
      </c>
      <c r="D74" s="15" t="s">
        <v>30</v>
      </c>
      <c r="E74" s="15" t="s">
        <v>86</v>
      </c>
      <c r="F74" s="15" t="s">
        <v>46</v>
      </c>
      <c r="G74" s="15" t="s">
        <v>176</v>
      </c>
      <c r="H74" s="50">
        <v>646</v>
      </c>
      <c r="O74" s="18" t="s">
        <v>195</v>
      </c>
    </row>
    <row r="75" spans="1:15" ht="45" x14ac:dyDescent="0.25">
      <c r="A75" s="23" t="s">
        <v>82</v>
      </c>
      <c r="B75" s="14">
        <v>809</v>
      </c>
      <c r="C75" s="15" t="s">
        <v>75</v>
      </c>
      <c r="D75" s="15" t="s">
        <v>30</v>
      </c>
      <c r="E75" s="15" t="s">
        <v>86</v>
      </c>
      <c r="F75" s="15" t="s">
        <v>46</v>
      </c>
      <c r="G75" s="15" t="s">
        <v>179</v>
      </c>
      <c r="H75" s="50">
        <v>4854</v>
      </c>
      <c r="O75" s="18" t="s">
        <v>194</v>
      </c>
    </row>
    <row r="76" spans="1:15" ht="45" x14ac:dyDescent="0.25">
      <c r="A76" s="18" t="s">
        <v>88</v>
      </c>
      <c r="B76" s="14">
        <v>809</v>
      </c>
      <c r="C76" s="15" t="s">
        <v>75</v>
      </c>
      <c r="D76" s="15" t="s">
        <v>89</v>
      </c>
      <c r="E76" s="15" t="s">
        <v>9</v>
      </c>
      <c r="F76" s="15" t="s">
        <v>10</v>
      </c>
      <c r="G76" s="15"/>
      <c r="H76" s="50">
        <f>SUM(H82+H89)</f>
        <v>75405.929999999993</v>
      </c>
      <c r="O76" s="18"/>
    </row>
    <row r="77" spans="1:15" ht="60" x14ac:dyDescent="0.25">
      <c r="A77" s="25" t="s">
        <v>90</v>
      </c>
      <c r="B77" s="14">
        <v>809</v>
      </c>
      <c r="C77" s="15" t="s">
        <v>75</v>
      </c>
      <c r="D77" s="15" t="s">
        <v>89</v>
      </c>
      <c r="E77" s="15" t="s">
        <v>91</v>
      </c>
      <c r="F77" s="15" t="s">
        <v>10</v>
      </c>
      <c r="G77" s="15"/>
      <c r="H77" s="50">
        <f t="shared" ref="H76:H81" si="1">SUM(H78)</f>
        <v>51268</v>
      </c>
      <c r="O77" s="18"/>
    </row>
    <row r="78" spans="1:15" ht="60" x14ac:dyDescent="0.25">
      <c r="A78" s="26" t="s">
        <v>92</v>
      </c>
      <c r="B78" s="14">
        <v>809</v>
      </c>
      <c r="C78" s="15" t="s">
        <v>75</v>
      </c>
      <c r="D78" s="15" t="s">
        <v>89</v>
      </c>
      <c r="E78" s="15" t="s">
        <v>93</v>
      </c>
      <c r="F78" s="15" t="s">
        <v>10</v>
      </c>
      <c r="G78" s="15"/>
      <c r="H78" s="50">
        <f t="shared" si="1"/>
        <v>51268</v>
      </c>
      <c r="O78" s="18"/>
    </row>
    <row r="79" spans="1:15" ht="60" x14ac:dyDescent="0.25">
      <c r="A79" s="26" t="s">
        <v>94</v>
      </c>
      <c r="B79" s="14">
        <v>809</v>
      </c>
      <c r="C79" s="15" t="s">
        <v>75</v>
      </c>
      <c r="D79" s="15" t="s">
        <v>89</v>
      </c>
      <c r="E79" s="15" t="s">
        <v>95</v>
      </c>
      <c r="F79" s="15" t="s">
        <v>10</v>
      </c>
      <c r="G79" s="15"/>
      <c r="H79" s="50">
        <f t="shared" si="1"/>
        <v>51268</v>
      </c>
      <c r="O79" s="18"/>
    </row>
    <row r="80" spans="1:15" ht="30" x14ac:dyDescent="0.25">
      <c r="A80" s="27" t="s">
        <v>81</v>
      </c>
      <c r="B80" s="14">
        <v>809</v>
      </c>
      <c r="C80" s="15" t="s">
        <v>75</v>
      </c>
      <c r="D80" s="15" t="s">
        <v>89</v>
      </c>
      <c r="E80" s="15" t="s">
        <v>95</v>
      </c>
      <c r="F80" s="15" t="s">
        <v>42</v>
      </c>
      <c r="G80" s="15"/>
      <c r="H80" s="50">
        <f t="shared" si="1"/>
        <v>51268</v>
      </c>
      <c r="O80" s="18"/>
    </row>
    <row r="81" spans="1:15" ht="30" x14ac:dyDescent="0.25">
      <c r="A81" s="23" t="s">
        <v>96</v>
      </c>
      <c r="B81" s="14">
        <v>809</v>
      </c>
      <c r="C81" s="15" t="s">
        <v>75</v>
      </c>
      <c r="D81" s="15" t="s">
        <v>89</v>
      </c>
      <c r="E81" s="15" t="s">
        <v>95</v>
      </c>
      <c r="F81" s="15" t="s">
        <v>44</v>
      </c>
      <c r="G81" s="15"/>
      <c r="H81" s="50">
        <f t="shared" si="1"/>
        <v>51268</v>
      </c>
      <c r="O81" s="18"/>
    </row>
    <row r="82" spans="1:15" ht="30" x14ac:dyDescent="0.25">
      <c r="A82" s="23" t="s">
        <v>45</v>
      </c>
      <c r="B82" s="14">
        <v>809</v>
      </c>
      <c r="C82" s="15" t="s">
        <v>75</v>
      </c>
      <c r="D82" s="15" t="s">
        <v>89</v>
      </c>
      <c r="E82" s="15" t="s">
        <v>95</v>
      </c>
      <c r="F82" s="15" t="s">
        <v>46</v>
      </c>
      <c r="G82" s="15" t="s">
        <v>176</v>
      </c>
      <c r="H82" s="50">
        <v>51268</v>
      </c>
      <c r="O82" s="18" t="s">
        <v>204</v>
      </c>
    </row>
    <row r="83" spans="1:15" ht="78.75" x14ac:dyDescent="0.25">
      <c r="A83" s="28" t="s">
        <v>97</v>
      </c>
      <c r="B83" s="29">
        <v>809</v>
      </c>
      <c r="C83" s="15" t="s">
        <v>75</v>
      </c>
      <c r="D83" s="15" t="s">
        <v>89</v>
      </c>
      <c r="E83" s="15" t="s">
        <v>98</v>
      </c>
      <c r="F83" s="15" t="s">
        <v>10</v>
      </c>
      <c r="G83" s="15"/>
      <c r="H83" s="50">
        <f>SUM(H84)</f>
        <v>0</v>
      </c>
      <c r="O83" s="18"/>
    </row>
    <row r="84" spans="1:15" ht="126" x14ac:dyDescent="0.25">
      <c r="A84" s="28" t="s">
        <v>99</v>
      </c>
      <c r="B84" s="29">
        <v>809</v>
      </c>
      <c r="C84" s="15" t="s">
        <v>75</v>
      </c>
      <c r="D84" s="15" t="s">
        <v>89</v>
      </c>
      <c r="E84" s="15" t="s">
        <v>100</v>
      </c>
      <c r="F84" s="15" t="s">
        <v>10</v>
      </c>
      <c r="G84" s="15"/>
      <c r="H84" s="50">
        <f>SUM(H85)</f>
        <v>0</v>
      </c>
      <c r="O84" s="18"/>
    </row>
    <row r="85" spans="1:15" ht="141.75" x14ac:dyDescent="0.25">
      <c r="A85" s="28" t="s">
        <v>101</v>
      </c>
      <c r="B85" s="29">
        <v>809</v>
      </c>
      <c r="C85" s="15" t="s">
        <v>75</v>
      </c>
      <c r="D85" s="15" t="s">
        <v>89</v>
      </c>
      <c r="E85" s="15" t="s">
        <v>102</v>
      </c>
      <c r="F85" s="15" t="s">
        <v>10</v>
      </c>
      <c r="G85" s="15"/>
      <c r="H85" s="50">
        <f>SUM(H86)</f>
        <v>0</v>
      </c>
      <c r="O85" s="18"/>
    </row>
    <row r="86" spans="1:15" ht="31.5" x14ac:dyDescent="0.25">
      <c r="A86" s="30" t="s">
        <v>81</v>
      </c>
      <c r="B86" s="29">
        <v>809</v>
      </c>
      <c r="C86" s="15" t="s">
        <v>75</v>
      </c>
      <c r="D86" s="15" t="s">
        <v>89</v>
      </c>
      <c r="E86" s="15" t="s">
        <v>102</v>
      </c>
      <c r="F86" s="15" t="s">
        <v>42</v>
      </c>
      <c r="G86" s="15"/>
      <c r="H86" s="50">
        <f>SUM(H87)</f>
        <v>0</v>
      </c>
      <c r="O86" s="18"/>
    </row>
    <row r="87" spans="1:15" ht="47.25" x14ac:dyDescent="0.25">
      <c r="A87" s="30" t="s">
        <v>96</v>
      </c>
      <c r="B87" s="29">
        <v>809</v>
      </c>
      <c r="C87" s="15" t="s">
        <v>75</v>
      </c>
      <c r="D87" s="15" t="s">
        <v>89</v>
      </c>
      <c r="E87" s="15" t="s">
        <v>102</v>
      </c>
      <c r="F87" s="15" t="s">
        <v>44</v>
      </c>
      <c r="G87" s="15"/>
      <c r="H87" s="50">
        <f>SUM(H88)</f>
        <v>0</v>
      </c>
      <c r="O87" s="18"/>
    </row>
    <row r="88" spans="1:15" ht="47.25" x14ac:dyDescent="0.25">
      <c r="A88" s="30" t="s">
        <v>45</v>
      </c>
      <c r="B88" s="29">
        <v>809</v>
      </c>
      <c r="C88" s="15" t="s">
        <v>75</v>
      </c>
      <c r="D88" s="15" t="s">
        <v>89</v>
      </c>
      <c r="E88" s="15" t="s">
        <v>102</v>
      </c>
      <c r="F88" s="15" t="s">
        <v>46</v>
      </c>
      <c r="G88" s="15"/>
      <c r="H88" s="50">
        <v>0</v>
      </c>
      <c r="O88" s="18"/>
    </row>
    <row r="89" spans="1:15" ht="45" x14ac:dyDescent="0.25">
      <c r="A89" s="23" t="s">
        <v>45</v>
      </c>
      <c r="B89" s="14">
        <v>809</v>
      </c>
      <c r="C89" s="15" t="s">
        <v>75</v>
      </c>
      <c r="D89" s="15" t="s">
        <v>89</v>
      </c>
      <c r="E89" s="15" t="s">
        <v>125</v>
      </c>
      <c r="F89" s="15" t="s">
        <v>46</v>
      </c>
      <c r="G89" s="15" t="s">
        <v>176</v>
      </c>
      <c r="H89" s="50">
        <v>24137.93</v>
      </c>
      <c r="O89" s="18" t="s">
        <v>203</v>
      </c>
    </row>
    <row r="90" spans="1:15" x14ac:dyDescent="0.25">
      <c r="A90" s="21" t="s">
        <v>103</v>
      </c>
      <c r="B90" s="14">
        <v>809</v>
      </c>
      <c r="C90" s="15" t="s">
        <v>30</v>
      </c>
      <c r="D90" s="15" t="s">
        <v>8</v>
      </c>
      <c r="E90" s="15" t="s">
        <v>9</v>
      </c>
      <c r="F90" s="15" t="s">
        <v>10</v>
      </c>
      <c r="G90" s="15"/>
      <c r="H90" s="50">
        <f t="shared" ref="H90:H95" si="2">SUM(H91)</f>
        <v>449757.64999999997</v>
      </c>
      <c r="O90" s="18"/>
    </row>
    <row r="91" spans="1:15" x14ac:dyDescent="0.25">
      <c r="A91" s="18" t="s">
        <v>104</v>
      </c>
      <c r="B91" s="14">
        <v>809</v>
      </c>
      <c r="C91" s="15" t="s">
        <v>30</v>
      </c>
      <c r="D91" s="15" t="s">
        <v>89</v>
      </c>
      <c r="E91" s="15" t="s">
        <v>105</v>
      </c>
      <c r="F91" s="15" t="s">
        <v>10</v>
      </c>
      <c r="G91" s="15"/>
      <c r="H91" s="50">
        <f t="shared" si="2"/>
        <v>449757.64999999997</v>
      </c>
      <c r="O91" s="18"/>
    </row>
    <row r="92" spans="1:15" ht="60" x14ac:dyDescent="0.25">
      <c r="A92" s="23" t="s">
        <v>106</v>
      </c>
      <c r="B92" s="14">
        <v>809</v>
      </c>
      <c r="C92" s="15" t="s">
        <v>30</v>
      </c>
      <c r="D92" s="15" t="s">
        <v>89</v>
      </c>
      <c r="E92" s="15" t="s">
        <v>105</v>
      </c>
      <c r="F92" s="15" t="s">
        <v>10</v>
      </c>
      <c r="G92" s="15"/>
      <c r="H92" s="50">
        <f t="shared" si="2"/>
        <v>449757.64999999997</v>
      </c>
      <c r="O92" s="18"/>
    </row>
    <row r="93" spans="1:15" ht="60" x14ac:dyDescent="0.25">
      <c r="A93" s="23" t="s">
        <v>107</v>
      </c>
      <c r="B93" s="14">
        <v>809</v>
      </c>
      <c r="C93" s="15" t="s">
        <v>30</v>
      </c>
      <c r="D93" s="15" t="s">
        <v>89</v>
      </c>
      <c r="E93" s="15" t="s">
        <v>108</v>
      </c>
      <c r="F93" s="15" t="s">
        <v>10</v>
      </c>
      <c r="G93" s="15"/>
      <c r="H93" s="50">
        <f t="shared" si="2"/>
        <v>449757.64999999997</v>
      </c>
      <c r="O93" s="18"/>
    </row>
    <row r="94" spans="1:15" ht="105" x14ac:dyDescent="0.25">
      <c r="A94" s="23" t="s">
        <v>109</v>
      </c>
      <c r="B94" s="14">
        <v>809</v>
      </c>
      <c r="C94" s="15" t="s">
        <v>30</v>
      </c>
      <c r="D94" s="15" t="s">
        <v>89</v>
      </c>
      <c r="E94" s="15" t="s">
        <v>110</v>
      </c>
      <c r="F94" s="15" t="s">
        <v>10</v>
      </c>
      <c r="G94" s="15"/>
      <c r="H94" s="50">
        <f t="shared" si="2"/>
        <v>449757.64999999997</v>
      </c>
      <c r="O94" s="18"/>
    </row>
    <row r="95" spans="1:15" ht="30" x14ac:dyDescent="0.25">
      <c r="A95" s="23" t="s">
        <v>81</v>
      </c>
      <c r="B95" s="14">
        <v>809</v>
      </c>
      <c r="C95" s="15" t="s">
        <v>30</v>
      </c>
      <c r="D95" s="15" t="s">
        <v>89</v>
      </c>
      <c r="E95" s="15" t="s">
        <v>110</v>
      </c>
      <c r="F95" s="15" t="s">
        <v>42</v>
      </c>
      <c r="G95" s="15"/>
      <c r="H95" s="50">
        <f t="shared" si="2"/>
        <v>449757.64999999997</v>
      </c>
      <c r="O95" s="18"/>
    </row>
    <row r="96" spans="1:15" ht="30" x14ac:dyDescent="0.25">
      <c r="A96" s="23" t="s">
        <v>96</v>
      </c>
      <c r="B96" s="14">
        <v>809</v>
      </c>
      <c r="C96" s="15" t="s">
        <v>30</v>
      </c>
      <c r="D96" s="15" t="s">
        <v>89</v>
      </c>
      <c r="E96" s="15" t="s">
        <v>110</v>
      </c>
      <c r="F96" s="15" t="s">
        <v>44</v>
      </c>
      <c r="G96" s="15"/>
      <c r="H96" s="50">
        <f>SUM(H97:H99)</f>
        <v>449757.64999999997</v>
      </c>
      <c r="O96" s="18"/>
    </row>
    <row r="97" spans="1:15" ht="30" x14ac:dyDescent="0.25">
      <c r="A97" s="23" t="s">
        <v>45</v>
      </c>
      <c r="B97" s="14">
        <v>809</v>
      </c>
      <c r="C97" s="15" t="s">
        <v>30</v>
      </c>
      <c r="D97" s="15" t="s">
        <v>89</v>
      </c>
      <c r="E97" s="15" t="s">
        <v>110</v>
      </c>
      <c r="F97" s="15" t="s">
        <v>46</v>
      </c>
      <c r="G97" s="15" t="s">
        <v>176</v>
      </c>
      <c r="H97" s="50">
        <v>37277.85</v>
      </c>
      <c r="O97" s="18" t="s">
        <v>197</v>
      </c>
    </row>
    <row r="98" spans="1:15" ht="45" x14ac:dyDescent="0.25">
      <c r="A98" s="23" t="s">
        <v>45</v>
      </c>
      <c r="B98" s="14">
        <v>809</v>
      </c>
      <c r="C98" s="15" t="s">
        <v>30</v>
      </c>
      <c r="D98" s="15" t="s">
        <v>89</v>
      </c>
      <c r="E98" s="15" t="s">
        <v>110</v>
      </c>
      <c r="F98" s="15" t="s">
        <v>46</v>
      </c>
      <c r="G98" s="15" t="s">
        <v>177</v>
      </c>
      <c r="H98" s="50">
        <v>334079.8</v>
      </c>
      <c r="O98" s="18" t="s">
        <v>183</v>
      </c>
    </row>
    <row r="99" spans="1:15" ht="30" x14ac:dyDescent="0.25">
      <c r="A99" s="23" t="s">
        <v>45</v>
      </c>
      <c r="B99" s="14">
        <v>809</v>
      </c>
      <c r="C99" s="15" t="s">
        <v>30</v>
      </c>
      <c r="D99" s="15" t="s">
        <v>89</v>
      </c>
      <c r="E99" s="15" t="s">
        <v>110</v>
      </c>
      <c r="F99" s="15" t="s">
        <v>46</v>
      </c>
      <c r="G99" s="15" t="s">
        <v>179</v>
      </c>
      <c r="H99" s="50">
        <v>78400</v>
      </c>
      <c r="O99" s="18" t="s">
        <v>196</v>
      </c>
    </row>
    <row r="100" spans="1:15" x14ac:dyDescent="0.25">
      <c r="A100" s="18" t="s">
        <v>111</v>
      </c>
      <c r="B100" s="14">
        <v>809</v>
      </c>
      <c r="C100" s="15" t="s">
        <v>30</v>
      </c>
      <c r="D100" s="15" t="s">
        <v>112</v>
      </c>
      <c r="E100" s="15" t="s">
        <v>9</v>
      </c>
      <c r="F100" s="15" t="s">
        <v>10</v>
      </c>
      <c r="G100" s="15"/>
      <c r="H100" s="50">
        <f>SUM(H113)</f>
        <v>25000</v>
      </c>
      <c r="O100" s="18"/>
    </row>
    <row r="101" spans="1:15" ht="45" x14ac:dyDescent="0.25">
      <c r="A101" s="31" t="s">
        <v>113</v>
      </c>
      <c r="B101" s="32">
        <v>809</v>
      </c>
      <c r="C101" s="15" t="s">
        <v>30</v>
      </c>
      <c r="D101" s="15" t="s">
        <v>112</v>
      </c>
      <c r="E101" s="15" t="s">
        <v>114</v>
      </c>
      <c r="F101" s="15" t="s">
        <v>10</v>
      </c>
      <c r="G101" s="15"/>
      <c r="H101" s="51">
        <f>SUM(H102)</f>
        <v>0</v>
      </c>
      <c r="O101" s="18"/>
    </row>
    <row r="102" spans="1:15" ht="60" x14ac:dyDescent="0.25">
      <c r="A102" s="31" t="s">
        <v>115</v>
      </c>
      <c r="B102" s="32">
        <v>809</v>
      </c>
      <c r="C102" s="15" t="s">
        <v>30</v>
      </c>
      <c r="D102" s="15" t="s">
        <v>112</v>
      </c>
      <c r="E102" s="15" t="s">
        <v>114</v>
      </c>
      <c r="F102" s="15" t="s">
        <v>10</v>
      </c>
      <c r="G102" s="15"/>
      <c r="H102" s="51">
        <f>SUM(H103)</f>
        <v>0</v>
      </c>
      <c r="O102" s="18"/>
    </row>
    <row r="103" spans="1:15" ht="60" x14ac:dyDescent="0.25">
      <c r="A103" s="31" t="s">
        <v>116</v>
      </c>
      <c r="B103" s="32">
        <v>809</v>
      </c>
      <c r="C103" s="15" t="s">
        <v>30</v>
      </c>
      <c r="D103" s="15" t="s">
        <v>112</v>
      </c>
      <c r="E103" s="15" t="s">
        <v>117</v>
      </c>
      <c r="F103" s="15" t="s">
        <v>10</v>
      </c>
      <c r="G103" s="15"/>
      <c r="H103" s="51">
        <f>SUM(H104)</f>
        <v>0</v>
      </c>
      <c r="O103" s="18"/>
    </row>
    <row r="104" spans="1:15" ht="30" x14ac:dyDescent="0.25">
      <c r="A104" s="31" t="s">
        <v>81</v>
      </c>
      <c r="B104" s="32">
        <v>809</v>
      </c>
      <c r="C104" s="15" t="s">
        <v>30</v>
      </c>
      <c r="D104" s="15" t="s">
        <v>112</v>
      </c>
      <c r="E104" s="15" t="s">
        <v>118</v>
      </c>
      <c r="F104" s="33">
        <v>200</v>
      </c>
      <c r="G104" s="33"/>
      <c r="H104" s="51">
        <f>SUM(H105)</f>
        <v>0</v>
      </c>
      <c r="O104" s="18"/>
    </row>
    <row r="105" spans="1:15" ht="30" x14ac:dyDescent="0.25">
      <c r="A105" s="31" t="s">
        <v>43</v>
      </c>
      <c r="B105" s="32">
        <v>809</v>
      </c>
      <c r="C105" s="15" t="s">
        <v>30</v>
      </c>
      <c r="D105" s="15" t="s">
        <v>112</v>
      </c>
      <c r="E105" s="15" t="s">
        <v>118</v>
      </c>
      <c r="F105" s="33">
        <v>240</v>
      </c>
      <c r="G105" s="33"/>
      <c r="H105" s="51">
        <f>SUM(H106)</f>
        <v>0</v>
      </c>
      <c r="O105" s="18"/>
    </row>
    <row r="106" spans="1:15" ht="30" x14ac:dyDescent="0.25">
      <c r="A106" s="31" t="s">
        <v>45</v>
      </c>
      <c r="B106" s="32">
        <v>809</v>
      </c>
      <c r="C106" s="15" t="s">
        <v>30</v>
      </c>
      <c r="D106" s="15" t="s">
        <v>112</v>
      </c>
      <c r="E106" s="15" t="s">
        <v>118</v>
      </c>
      <c r="F106" s="33">
        <v>244</v>
      </c>
      <c r="G106" s="33"/>
      <c r="H106" s="51">
        <v>0</v>
      </c>
      <c r="O106" s="18"/>
    </row>
    <row r="107" spans="1:15" x14ac:dyDescent="0.25">
      <c r="A107" s="34" t="s">
        <v>119</v>
      </c>
      <c r="B107" s="35">
        <v>809</v>
      </c>
      <c r="C107" s="36" t="s">
        <v>120</v>
      </c>
      <c r="D107" s="36" t="s">
        <v>8</v>
      </c>
      <c r="E107" s="36" t="s">
        <v>9</v>
      </c>
      <c r="F107" s="36" t="s">
        <v>10</v>
      </c>
      <c r="G107" s="36"/>
      <c r="H107" s="52">
        <f t="shared" ref="H107:H112" si="3">SUM(H108)</f>
        <v>25000</v>
      </c>
      <c r="O107" s="18"/>
    </row>
    <row r="108" spans="1:15" x14ac:dyDescent="0.25">
      <c r="A108" s="37" t="s">
        <v>121</v>
      </c>
      <c r="B108" s="14">
        <v>809</v>
      </c>
      <c r="C108" s="15" t="s">
        <v>120</v>
      </c>
      <c r="D108" s="15" t="s">
        <v>14</v>
      </c>
      <c r="E108" s="15" t="s">
        <v>9</v>
      </c>
      <c r="F108" s="15" t="s">
        <v>10</v>
      </c>
      <c r="G108" s="15"/>
      <c r="H108" s="50">
        <f t="shared" si="3"/>
        <v>25000</v>
      </c>
      <c r="O108" s="18"/>
    </row>
    <row r="109" spans="1:15" ht="30" x14ac:dyDescent="0.25">
      <c r="A109" s="23" t="s">
        <v>122</v>
      </c>
      <c r="B109" s="14">
        <v>809</v>
      </c>
      <c r="C109" s="15" t="s">
        <v>120</v>
      </c>
      <c r="D109" s="15" t="s">
        <v>14</v>
      </c>
      <c r="E109" s="15" t="s">
        <v>123</v>
      </c>
      <c r="F109" s="15" t="s">
        <v>10</v>
      </c>
      <c r="G109" s="15"/>
      <c r="H109" s="50">
        <f t="shared" si="3"/>
        <v>25000</v>
      </c>
      <c r="O109" s="18"/>
    </row>
    <row r="110" spans="1:15" x14ac:dyDescent="0.25">
      <c r="A110" s="23" t="s">
        <v>124</v>
      </c>
      <c r="B110" s="14">
        <v>809</v>
      </c>
      <c r="C110" s="15" t="s">
        <v>120</v>
      </c>
      <c r="D110" s="15" t="s">
        <v>75</v>
      </c>
      <c r="E110" s="15" t="s">
        <v>9</v>
      </c>
      <c r="F110" s="15" t="s">
        <v>10</v>
      </c>
      <c r="G110" s="15"/>
      <c r="H110" s="50">
        <f t="shared" si="3"/>
        <v>25000</v>
      </c>
      <c r="O110" s="18"/>
    </row>
    <row r="111" spans="1:15" ht="30" x14ac:dyDescent="0.25">
      <c r="A111" s="23" t="s">
        <v>81</v>
      </c>
      <c r="B111" s="14">
        <v>809</v>
      </c>
      <c r="C111" s="15" t="s">
        <v>120</v>
      </c>
      <c r="D111" s="15" t="s">
        <v>75</v>
      </c>
      <c r="E111" s="15" t="s">
        <v>125</v>
      </c>
      <c r="F111" s="15" t="s">
        <v>42</v>
      </c>
      <c r="G111" s="15"/>
      <c r="H111" s="50">
        <f t="shared" si="3"/>
        <v>25000</v>
      </c>
      <c r="O111" s="18"/>
    </row>
    <row r="112" spans="1:15" ht="30" x14ac:dyDescent="0.25">
      <c r="A112" s="53" t="s">
        <v>43</v>
      </c>
      <c r="B112" s="54">
        <v>809</v>
      </c>
      <c r="C112" s="55" t="s">
        <v>120</v>
      </c>
      <c r="D112" s="55" t="s">
        <v>75</v>
      </c>
      <c r="E112" s="55" t="s">
        <v>125</v>
      </c>
      <c r="F112" s="55" t="s">
        <v>44</v>
      </c>
      <c r="G112" s="55"/>
      <c r="H112" s="56">
        <f t="shared" si="3"/>
        <v>25000</v>
      </c>
      <c r="O112" s="57"/>
    </row>
    <row r="113" spans="1:15" ht="45" x14ac:dyDescent="0.25">
      <c r="A113" s="38" t="s">
        <v>45</v>
      </c>
      <c r="B113" s="39">
        <v>809</v>
      </c>
      <c r="C113" s="15" t="s">
        <v>120</v>
      </c>
      <c r="D113" s="15" t="s">
        <v>75</v>
      </c>
      <c r="E113" s="15" t="s">
        <v>125</v>
      </c>
      <c r="F113" s="15" t="s">
        <v>46</v>
      </c>
      <c r="G113" s="15" t="s">
        <v>177</v>
      </c>
      <c r="H113" s="49">
        <v>25000</v>
      </c>
      <c r="I113" s="37"/>
      <c r="J113" s="37"/>
      <c r="K113" s="37"/>
      <c r="L113" s="37"/>
      <c r="M113" s="37"/>
      <c r="N113" s="37"/>
      <c r="O113" s="18" t="s">
        <v>198</v>
      </c>
    </row>
    <row r="114" spans="1:15" ht="75" x14ac:dyDescent="0.25">
      <c r="A114" s="58" t="s">
        <v>126</v>
      </c>
      <c r="B114" s="59">
        <v>809</v>
      </c>
      <c r="C114" s="60" t="s">
        <v>120</v>
      </c>
      <c r="D114" s="60" t="s">
        <v>75</v>
      </c>
      <c r="E114" s="60" t="s">
        <v>127</v>
      </c>
      <c r="F114" s="60" t="s">
        <v>10</v>
      </c>
      <c r="G114" s="60"/>
      <c r="H114" s="61">
        <f>SUM(H115)</f>
        <v>0</v>
      </c>
      <c r="O114" s="44"/>
    </row>
    <row r="115" spans="1:15" ht="90" x14ac:dyDescent="0.25">
      <c r="A115" s="40" t="s">
        <v>128</v>
      </c>
      <c r="B115" s="41">
        <v>809</v>
      </c>
      <c r="C115" s="42" t="s">
        <v>120</v>
      </c>
      <c r="D115" s="42" t="s">
        <v>75</v>
      </c>
      <c r="E115" s="42" t="s">
        <v>129</v>
      </c>
      <c r="F115" s="42" t="s">
        <v>10</v>
      </c>
      <c r="G115" s="42"/>
      <c r="H115" s="51">
        <f>SUM(H116)</f>
        <v>0</v>
      </c>
      <c r="O115" s="18"/>
    </row>
    <row r="116" spans="1:15" ht="90" x14ac:dyDescent="0.25">
      <c r="A116" s="40" t="s">
        <v>130</v>
      </c>
      <c r="B116" s="41">
        <v>809</v>
      </c>
      <c r="C116" s="42" t="s">
        <v>120</v>
      </c>
      <c r="D116" s="42" t="s">
        <v>75</v>
      </c>
      <c r="E116" s="42" t="s">
        <v>131</v>
      </c>
      <c r="F116" s="42" t="s">
        <v>10</v>
      </c>
      <c r="G116" s="42"/>
      <c r="H116" s="51">
        <f>SUM(H117)</f>
        <v>0</v>
      </c>
      <c r="O116" s="18"/>
    </row>
    <row r="117" spans="1:15" ht="30" x14ac:dyDescent="0.25">
      <c r="A117" s="40" t="s">
        <v>81</v>
      </c>
      <c r="B117" s="41">
        <v>809</v>
      </c>
      <c r="C117" s="42" t="s">
        <v>120</v>
      </c>
      <c r="D117" s="42" t="s">
        <v>75</v>
      </c>
      <c r="E117" s="42" t="s">
        <v>131</v>
      </c>
      <c r="F117" s="42" t="s">
        <v>42</v>
      </c>
      <c r="G117" s="42"/>
      <c r="H117" s="51">
        <f>SUM(H118)</f>
        <v>0</v>
      </c>
      <c r="O117" s="18"/>
    </row>
    <row r="118" spans="1:15" ht="30" x14ac:dyDescent="0.25">
      <c r="A118" s="40" t="s">
        <v>132</v>
      </c>
      <c r="B118" s="41">
        <v>809</v>
      </c>
      <c r="C118" s="42" t="s">
        <v>120</v>
      </c>
      <c r="D118" s="42" t="s">
        <v>75</v>
      </c>
      <c r="E118" s="42" t="s">
        <v>131</v>
      </c>
      <c r="F118" s="42" t="s">
        <v>44</v>
      </c>
      <c r="G118" s="42"/>
      <c r="H118" s="51">
        <f>SUM(H119)</f>
        <v>0</v>
      </c>
      <c r="O118" s="18"/>
    </row>
    <row r="119" spans="1:15" ht="45" x14ac:dyDescent="0.25">
      <c r="A119" s="40" t="s">
        <v>133</v>
      </c>
      <c r="B119" s="41">
        <v>809</v>
      </c>
      <c r="C119" s="42" t="s">
        <v>120</v>
      </c>
      <c r="D119" s="42" t="s">
        <v>75</v>
      </c>
      <c r="E119" s="42" t="s">
        <v>131</v>
      </c>
      <c r="F119" s="42" t="s">
        <v>46</v>
      </c>
      <c r="G119" s="42"/>
      <c r="H119" s="51">
        <v>0</v>
      </c>
      <c r="O119" s="18"/>
    </row>
    <row r="120" spans="1:15" x14ac:dyDescent="0.25">
      <c r="A120" s="43" t="s">
        <v>134</v>
      </c>
      <c r="B120" s="35">
        <v>809</v>
      </c>
      <c r="C120" s="36" t="s">
        <v>135</v>
      </c>
      <c r="D120" s="36" t="s">
        <v>12</v>
      </c>
      <c r="E120" s="36" t="s">
        <v>9</v>
      </c>
      <c r="F120" s="36" t="s">
        <v>10</v>
      </c>
      <c r="G120" s="36"/>
      <c r="H120" s="52">
        <f>SUM(H121)</f>
        <v>71119.320000000007</v>
      </c>
      <c r="O120" s="18"/>
    </row>
    <row r="121" spans="1:15" x14ac:dyDescent="0.25">
      <c r="A121" s="44" t="s">
        <v>136</v>
      </c>
      <c r="B121" s="35">
        <v>809</v>
      </c>
      <c r="C121" s="36" t="s">
        <v>135</v>
      </c>
      <c r="D121" s="36" t="s">
        <v>12</v>
      </c>
      <c r="E121" s="36" t="s">
        <v>9</v>
      </c>
      <c r="F121" s="36" t="s">
        <v>10</v>
      </c>
      <c r="G121" s="36"/>
      <c r="H121" s="52">
        <f>SUM(H122)</f>
        <v>71119.320000000007</v>
      </c>
      <c r="O121" s="18"/>
    </row>
    <row r="122" spans="1:15" x14ac:dyDescent="0.25">
      <c r="A122" s="18" t="s">
        <v>137</v>
      </c>
      <c r="B122" s="14">
        <v>809</v>
      </c>
      <c r="C122" s="15" t="s">
        <v>135</v>
      </c>
      <c r="D122" s="15" t="s">
        <v>12</v>
      </c>
      <c r="E122" s="15" t="s">
        <v>138</v>
      </c>
      <c r="F122" s="15" t="s">
        <v>139</v>
      </c>
      <c r="G122" s="15"/>
      <c r="H122" s="50">
        <f>SUM(H123)</f>
        <v>71119.320000000007</v>
      </c>
      <c r="O122" s="18"/>
    </row>
    <row r="123" spans="1:15" ht="30" x14ac:dyDescent="0.25">
      <c r="A123" s="18" t="s">
        <v>140</v>
      </c>
      <c r="B123" s="14">
        <v>809</v>
      </c>
      <c r="C123" s="15" t="s">
        <v>135</v>
      </c>
      <c r="D123" s="15" t="s">
        <v>12</v>
      </c>
      <c r="E123" s="15" t="s">
        <v>138</v>
      </c>
      <c r="F123" s="15" t="s">
        <v>141</v>
      </c>
      <c r="G123" s="15"/>
      <c r="H123" s="50">
        <f>SUM(H124)</f>
        <v>71119.320000000007</v>
      </c>
      <c r="O123" s="18"/>
    </row>
    <row r="124" spans="1:15" ht="30" x14ac:dyDescent="0.25">
      <c r="A124" s="23" t="s">
        <v>142</v>
      </c>
      <c r="B124" s="14">
        <v>809</v>
      </c>
      <c r="C124" s="15" t="s">
        <v>135</v>
      </c>
      <c r="D124" s="15" t="s">
        <v>12</v>
      </c>
      <c r="E124" s="15" t="s">
        <v>143</v>
      </c>
      <c r="F124" s="15" t="s">
        <v>144</v>
      </c>
      <c r="G124" s="15" t="s">
        <v>199</v>
      </c>
      <c r="H124" s="50">
        <v>71119.320000000007</v>
      </c>
      <c r="O124" s="18" t="s">
        <v>200</v>
      </c>
    </row>
    <row r="125" spans="1:15" x14ac:dyDescent="0.25">
      <c r="A125" s="21" t="s">
        <v>145</v>
      </c>
      <c r="B125" s="14">
        <v>809</v>
      </c>
      <c r="C125" s="15" t="s">
        <v>65</v>
      </c>
      <c r="D125" s="15" t="s">
        <v>8</v>
      </c>
      <c r="E125" s="15" t="s">
        <v>9</v>
      </c>
      <c r="F125" s="15" t="s">
        <v>10</v>
      </c>
      <c r="G125" s="15"/>
      <c r="H125" s="50">
        <f t="shared" ref="H125:H130" si="4">SUM(H126)</f>
        <v>0</v>
      </c>
      <c r="O125" s="18"/>
    </row>
    <row r="126" spans="1:15" x14ac:dyDescent="0.25">
      <c r="A126" s="18" t="s">
        <v>146</v>
      </c>
      <c r="B126" s="14">
        <v>809</v>
      </c>
      <c r="C126" s="15" t="s">
        <v>65</v>
      </c>
      <c r="D126" s="15" t="s">
        <v>12</v>
      </c>
      <c r="E126" s="15" t="s">
        <v>9</v>
      </c>
      <c r="F126" s="15" t="s">
        <v>10</v>
      </c>
      <c r="G126" s="15"/>
      <c r="H126" s="50">
        <f t="shared" si="4"/>
        <v>0</v>
      </c>
      <c r="O126" s="18"/>
    </row>
    <row r="127" spans="1:15" ht="30" x14ac:dyDescent="0.25">
      <c r="A127" s="23" t="s">
        <v>147</v>
      </c>
      <c r="B127" s="14">
        <v>809</v>
      </c>
      <c r="C127" s="15" t="s">
        <v>65</v>
      </c>
      <c r="D127" s="15" t="s">
        <v>12</v>
      </c>
      <c r="E127" s="15" t="s">
        <v>57</v>
      </c>
      <c r="F127" s="15" t="s">
        <v>10</v>
      </c>
      <c r="G127" s="15"/>
      <c r="H127" s="50">
        <f t="shared" si="4"/>
        <v>0</v>
      </c>
      <c r="O127" s="18"/>
    </row>
    <row r="128" spans="1:15" ht="30" x14ac:dyDescent="0.25">
      <c r="A128" s="23" t="s">
        <v>148</v>
      </c>
      <c r="B128" s="14">
        <v>809</v>
      </c>
      <c r="C128" s="15" t="s">
        <v>65</v>
      </c>
      <c r="D128" s="15" t="s">
        <v>12</v>
      </c>
      <c r="E128" s="15" t="s">
        <v>67</v>
      </c>
      <c r="F128" s="15" t="s">
        <v>10</v>
      </c>
      <c r="G128" s="15"/>
      <c r="H128" s="50">
        <f t="shared" si="4"/>
        <v>0</v>
      </c>
      <c r="O128" s="18"/>
    </row>
    <row r="129" spans="1:15" ht="30" x14ac:dyDescent="0.25">
      <c r="A129" s="18" t="s">
        <v>41</v>
      </c>
      <c r="B129" s="14">
        <v>809</v>
      </c>
      <c r="C129" s="15" t="s">
        <v>65</v>
      </c>
      <c r="D129" s="15" t="s">
        <v>12</v>
      </c>
      <c r="E129" s="15" t="s">
        <v>149</v>
      </c>
      <c r="F129" s="15" t="s">
        <v>42</v>
      </c>
      <c r="G129" s="15"/>
      <c r="H129" s="50">
        <f t="shared" si="4"/>
        <v>0</v>
      </c>
      <c r="O129" s="18"/>
    </row>
    <row r="130" spans="1:15" ht="30" x14ac:dyDescent="0.25">
      <c r="A130" s="18" t="s">
        <v>43</v>
      </c>
      <c r="B130" s="14">
        <v>809</v>
      </c>
      <c r="C130" s="15" t="s">
        <v>65</v>
      </c>
      <c r="D130" s="15" t="s">
        <v>12</v>
      </c>
      <c r="E130" s="15" t="s">
        <v>149</v>
      </c>
      <c r="F130" s="15" t="s">
        <v>44</v>
      </c>
      <c r="G130" s="15"/>
      <c r="H130" s="50">
        <f t="shared" si="4"/>
        <v>0</v>
      </c>
      <c r="O130" s="18"/>
    </row>
    <row r="131" spans="1:15" ht="45" x14ac:dyDescent="0.25">
      <c r="A131" s="23" t="s">
        <v>133</v>
      </c>
      <c r="B131" s="14">
        <v>809</v>
      </c>
      <c r="C131" s="15" t="s">
        <v>65</v>
      </c>
      <c r="D131" s="15" t="s">
        <v>12</v>
      </c>
      <c r="E131" s="15" t="s">
        <v>149</v>
      </c>
      <c r="F131" s="15" t="s">
        <v>46</v>
      </c>
      <c r="G131" s="15"/>
      <c r="H131" s="50">
        <v>0</v>
      </c>
      <c r="O131" s="18"/>
    </row>
    <row r="132" spans="1:15" ht="57" x14ac:dyDescent="0.25">
      <c r="A132" s="21" t="s">
        <v>150</v>
      </c>
      <c r="B132" s="14">
        <v>809</v>
      </c>
      <c r="C132" s="15" t="s">
        <v>151</v>
      </c>
      <c r="D132" s="15" t="s">
        <v>8</v>
      </c>
      <c r="E132" s="15" t="s">
        <v>9</v>
      </c>
      <c r="F132" s="15" t="s">
        <v>10</v>
      </c>
      <c r="G132" s="15"/>
      <c r="H132" s="50">
        <f>SUM(H133)</f>
        <v>11717</v>
      </c>
      <c r="O132" s="18"/>
    </row>
    <row r="133" spans="1:15" x14ac:dyDescent="0.25">
      <c r="A133" s="18" t="s">
        <v>152</v>
      </c>
      <c r="B133" s="14">
        <v>809</v>
      </c>
      <c r="C133" s="15" t="s">
        <v>151</v>
      </c>
      <c r="D133" s="15" t="s">
        <v>75</v>
      </c>
      <c r="E133" s="15" t="s">
        <v>57</v>
      </c>
      <c r="F133" s="15" t="s">
        <v>10</v>
      </c>
      <c r="G133" s="15"/>
      <c r="H133" s="50">
        <f>SUM(H134)</f>
        <v>11717</v>
      </c>
      <c r="O133" s="18"/>
    </row>
    <row r="134" spans="1:15" ht="38.25" customHeight="1" x14ac:dyDescent="0.25">
      <c r="A134" s="18" t="s">
        <v>153</v>
      </c>
      <c r="B134" s="14">
        <v>809</v>
      </c>
      <c r="C134" s="15" t="s">
        <v>151</v>
      </c>
      <c r="D134" s="15" t="s">
        <v>75</v>
      </c>
      <c r="E134" s="15" t="s">
        <v>154</v>
      </c>
      <c r="F134" s="15" t="s">
        <v>155</v>
      </c>
      <c r="G134" s="15"/>
      <c r="H134" s="50">
        <f>SUM(H135)</f>
        <v>11717</v>
      </c>
      <c r="O134" s="18"/>
    </row>
    <row r="135" spans="1:15" ht="30" x14ac:dyDescent="0.25">
      <c r="A135" s="18" t="s">
        <v>156</v>
      </c>
      <c r="B135" s="14">
        <v>809</v>
      </c>
      <c r="C135" s="15" t="s">
        <v>151</v>
      </c>
      <c r="D135" s="15" t="s">
        <v>75</v>
      </c>
      <c r="E135" s="15" t="s">
        <v>154</v>
      </c>
      <c r="F135" s="15" t="s">
        <v>157</v>
      </c>
      <c r="G135" s="15" t="s">
        <v>201</v>
      </c>
      <c r="H135" s="50">
        <v>11717</v>
      </c>
      <c r="O135" s="18" t="s">
        <v>202</v>
      </c>
    </row>
    <row r="136" spans="1:15" x14ac:dyDescent="0.25">
      <c r="A136" s="37" t="s">
        <v>158</v>
      </c>
      <c r="B136" s="37"/>
      <c r="C136" s="37"/>
      <c r="D136" s="37"/>
      <c r="E136" s="37"/>
      <c r="F136" s="37"/>
      <c r="G136" s="37"/>
      <c r="H136" s="50">
        <f>SUM(H11+H41+H44+H48+H61+H90+H107+H120+H125+H132)</f>
        <v>3191550.1799999997</v>
      </c>
      <c r="O136" s="18"/>
    </row>
    <row r="137" spans="1:15" x14ac:dyDescent="0.25">
      <c r="H137" s="45"/>
    </row>
    <row r="138" spans="1:15" ht="16.5" x14ac:dyDescent="0.25">
      <c r="A138" s="46" t="s">
        <v>159</v>
      </c>
      <c r="B138"/>
      <c r="C138"/>
      <c r="D138"/>
      <c r="E138"/>
      <c r="F138"/>
      <c r="G138"/>
      <c r="H138"/>
    </row>
    <row r="139" spans="1:15" ht="16.5" x14ac:dyDescent="0.25">
      <c r="A139" s="46" t="s">
        <v>160</v>
      </c>
      <c r="B139"/>
      <c r="C139"/>
      <c r="D139"/>
      <c r="E139"/>
      <c r="F139"/>
      <c r="G139"/>
      <c r="H139"/>
    </row>
    <row r="140" spans="1:15" ht="16.5" x14ac:dyDescent="0.25">
      <c r="A140" s="46"/>
      <c r="B140"/>
      <c r="C140"/>
      <c r="D140"/>
      <c r="E140" s="46"/>
      <c r="F140" s="1"/>
      <c r="G140" s="1"/>
    </row>
  </sheetData>
  <mergeCells count="10">
    <mergeCell ref="O7:O8"/>
    <mergeCell ref="G7:G8"/>
    <mergeCell ref="A5:K5"/>
    <mergeCell ref="A7:A8"/>
    <mergeCell ref="B7:B8"/>
    <mergeCell ref="C7:C8"/>
    <mergeCell ref="D7:D8"/>
    <mergeCell ref="E7:E8"/>
    <mergeCell ref="F7:F8"/>
    <mergeCell ref="H7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tabSelected="1" topLeftCell="A13" workbookViewId="0">
      <selection activeCell="H11" sqref="H11"/>
    </sheetView>
  </sheetViews>
  <sheetFormatPr defaultRowHeight="15" x14ac:dyDescent="0.25"/>
  <cols>
    <col min="1" max="1" width="53.42578125" style="4" customWidth="1"/>
    <col min="2" max="3" width="6.5703125" style="4" customWidth="1"/>
    <col min="4" max="4" width="6.85546875" style="4" customWidth="1"/>
    <col min="5" max="5" width="14.5703125" style="4" customWidth="1"/>
    <col min="6" max="7" width="8.85546875" style="4" customWidth="1"/>
    <col min="8" max="8" width="14" style="4" customWidth="1"/>
    <col min="9" max="9" width="13.28515625" style="4" hidden="1" customWidth="1"/>
    <col min="10" max="10" width="14.42578125" style="4" hidden="1" customWidth="1"/>
    <col min="11" max="11" width="13.140625" style="4" hidden="1" customWidth="1"/>
    <col min="12" max="12" width="13.28515625" style="4" hidden="1" customWidth="1"/>
    <col min="13" max="13" width="14.42578125" style="4" hidden="1" customWidth="1"/>
    <col min="14" max="14" width="13.140625" style="4" hidden="1" customWidth="1"/>
    <col min="15" max="15" width="25.7109375" style="4" customWidth="1"/>
    <col min="16" max="258" width="9.140625" style="4"/>
    <col min="259" max="259" width="53.42578125" style="4" customWidth="1"/>
    <col min="260" max="261" width="6.5703125" style="4" customWidth="1"/>
    <col min="262" max="262" width="6.85546875" style="4" customWidth="1"/>
    <col min="263" max="263" width="14.5703125" style="4" customWidth="1"/>
    <col min="264" max="264" width="8.85546875" style="4" customWidth="1"/>
    <col min="265" max="265" width="14" style="4" customWidth="1"/>
    <col min="266" max="271" width="0" style="4" hidden="1" customWidth="1"/>
    <col min="272" max="514" width="9.140625" style="4"/>
    <col min="515" max="515" width="53.42578125" style="4" customWidth="1"/>
    <col min="516" max="517" width="6.5703125" style="4" customWidth="1"/>
    <col min="518" max="518" width="6.85546875" style="4" customWidth="1"/>
    <col min="519" max="519" width="14.5703125" style="4" customWidth="1"/>
    <col min="520" max="520" width="8.85546875" style="4" customWidth="1"/>
    <col min="521" max="521" width="14" style="4" customWidth="1"/>
    <col min="522" max="527" width="0" style="4" hidden="1" customWidth="1"/>
    <col min="528" max="770" width="9.140625" style="4"/>
    <col min="771" max="771" width="53.42578125" style="4" customWidth="1"/>
    <col min="772" max="773" width="6.5703125" style="4" customWidth="1"/>
    <col min="774" max="774" width="6.85546875" style="4" customWidth="1"/>
    <col min="775" max="775" width="14.5703125" style="4" customWidth="1"/>
    <col min="776" max="776" width="8.85546875" style="4" customWidth="1"/>
    <col min="777" max="777" width="14" style="4" customWidth="1"/>
    <col min="778" max="783" width="0" style="4" hidden="1" customWidth="1"/>
    <col min="784" max="1026" width="9.140625" style="4"/>
    <col min="1027" max="1027" width="53.42578125" style="4" customWidth="1"/>
    <col min="1028" max="1029" width="6.5703125" style="4" customWidth="1"/>
    <col min="1030" max="1030" width="6.85546875" style="4" customWidth="1"/>
    <col min="1031" max="1031" width="14.5703125" style="4" customWidth="1"/>
    <col min="1032" max="1032" width="8.85546875" style="4" customWidth="1"/>
    <col min="1033" max="1033" width="14" style="4" customWidth="1"/>
    <col min="1034" max="1039" width="0" style="4" hidden="1" customWidth="1"/>
    <col min="1040" max="1282" width="9.140625" style="4"/>
    <col min="1283" max="1283" width="53.42578125" style="4" customWidth="1"/>
    <col min="1284" max="1285" width="6.5703125" style="4" customWidth="1"/>
    <col min="1286" max="1286" width="6.85546875" style="4" customWidth="1"/>
    <col min="1287" max="1287" width="14.5703125" style="4" customWidth="1"/>
    <col min="1288" max="1288" width="8.85546875" style="4" customWidth="1"/>
    <col min="1289" max="1289" width="14" style="4" customWidth="1"/>
    <col min="1290" max="1295" width="0" style="4" hidden="1" customWidth="1"/>
    <col min="1296" max="1538" width="9.140625" style="4"/>
    <col min="1539" max="1539" width="53.42578125" style="4" customWidth="1"/>
    <col min="1540" max="1541" width="6.5703125" style="4" customWidth="1"/>
    <col min="1542" max="1542" width="6.85546875" style="4" customWidth="1"/>
    <col min="1543" max="1543" width="14.5703125" style="4" customWidth="1"/>
    <col min="1544" max="1544" width="8.85546875" style="4" customWidth="1"/>
    <col min="1545" max="1545" width="14" style="4" customWidth="1"/>
    <col min="1546" max="1551" width="0" style="4" hidden="1" customWidth="1"/>
    <col min="1552" max="1794" width="9.140625" style="4"/>
    <col min="1795" max="1795" width="53.42578125" style="4" customWidth="1"/>
    <col min="1796" max="1797" width="6.5703125" style="4" customWidth="1"/>
    <col min="1798" max="1798" width="6.85546875" style="4" customWidth="1"/>
    <col min="1799" max="1799" width="14.5703125" style="4" customWidth="1"/>
    <col min="1800" max="1800" width="8.85546875" style="4" customWidth="1"/>
    <col min="1801" max="1801" width="14" style="4" customWidth="1"/>
    <col min="1802" max="1807" width="0" style="4" hidden="1" customWidth="1"/>
    <col min="1808" max="2050" width="9.140625" style="4"/>
    <col min="2051" max="2051" width="53.42578125" style="4" customWidth="1"/>
    <col min="2052" max="2053" width="6.5703125" style="4" customWidth="1"/>
    <col min="2054" max="2054" width="6.85546875" style="4" customWidth="1"/>
    <col min="2055" max="2055" width="14.5703125" style="4" customWidth="1"/>
    <col min="2056" max="2056" width="8.85546875" style="4" customWidth="1"/>
    <col min="2057" max="2057" width="14" style="4" customWidth="1"/>
    <col min="2058" max="2063" width="0" style="4" hidden="1" customWidth="1"/>
    <col min="2064" max="2306" width="9.140625" style="4"/>
    <col min="2307" max="2307" width="53.42578125" style="4" customWidth="1"/>
    <col min="2308" max="2309" width="6.5703125" style="4" customWidth="1"/>
    <col min="2310" max="2310" width="6.85546875" style="4" customWidth="1"/>
    <col min="2311" max="2311" width="14.5703125" style="4" customWidth="1"/>
    <col min="2312" max="2312" width="8.85546875" style="4" customWidth="1"/>
    <col min="2313" max="2313" width="14" style="4" customWidth="1"/>
    <col min="2314" max="2319" width="0" style="4" hidden="1" customWidth="1"/>
    <col min="2320" max="2562" width="9.140625" style="4"/>
    <col min="2563" max="2563" width="53.42578125" style="4" customWidth="1"/>
    <col min="2564" max="2565" width="6.5703125" style="4" customWidth="1"/>
    <col min="2566" max="2566" width="6.85546875" style="4" customWidth="1"/>
    <col min="2567" max="2567" width="14.5703125" style="4" customWidth="1"/>
    <col min="2568" max="2568" width="8.85546875" style="4" customWidth="1"/>
    <col min="2569" max="2569" width="14" style="4" customWidth="1"/>
    <col min="2570" max="2575" width="0" style="4" hidden="1" customWidth="1"/>
    <col min="2576" max="2818" width="9.140625" style="4"/>
    <col min="2819" max="2819" width="53.42578125" style="4" customWidth="1"/>
    <col min="2820" max="2821" width="6.5703125" style="4" customWidth="1"/>
    <col min="2822" max="2822" width="6.85546875" style="4" customWidth="1"/>
    <col min="2823" max="2823" width="14.5703125" style="4" customWidth="1"/>
    <col min="2824" max="2824" width="8.85546875" style="4" customWidth="1"/>
    <col min="2825" max="2825" width="14" style="4" customWidth="1"/>
    <col min="2826" max="2831" width="0" style="4" hidden="1" customWidth="1"/>
    <col min="2832" max="3074" width="9.140625" style="4"/>
    <col min="3075" max="3075" width="53.42578125" style="4" customWidth="1"/>
    <col min="3076" max="3077" width="6.5703125" style="4" customWidth="1"/>
    <col min="3078" max="3078" width="6.85546875" style="4" customWidth="1"/>
    <col min="3079" max="3079" width="14.5703125" style="4" customWidth="1"/>
    <col min="3080" max="3080" width="8.85546875" style="4" customWidth="1"/>
    <col min="3081" max="3081" width="14" style="4" customWidth="1"/>
    <col min="3082" max="3087" width="0" style="4" hidden="1" customWidth="1"/>
    <col min="3088" max="3330" width="9.140625" style="4"/>
    <col min="3331" max="3331" width="53.42578125" style="4" customWidth="1"/>
    <col min="3332" max="3333" width="6.5703125" style="4" customWidth="1"/>
    <col min="3334" max="3334" width="6.85546875" style="4" customWidth="1"/>
    <col min="3335" max="3335" width="14.5703125" style="4" customWidth="1"/>
    <col min="3336" max="3336" width="8.85546875" style="4" customWidth="1"/>
    <col min="3337" max="3337" width="14" style="4" customWidth="1"/>
    <col min="3338" max="3343" width="0" style="4" hidden="1" customWidth="1"/>
    <col min="3344" max="3586" width="9.140625" style="4"/>
    <col min="3587" max="3587" width="53.42578125" style="4" customWidth="1"/>
    <col min="3588" max="3589" width="6.5703125" style="4" customWidth="1"/>
    <col min="3590" max="3590" width="6.85546875" style="4" customWidth="1"/>
    <col min="3591" max="3591" width="14.5703125" style="4" customWidth="1"/>
    <col min="3592" max="3592" width="8.85546875" style="4" customWidth="1"/>
    <col min="3593" max="3593" width="14" style="4" customWidth="1"/>
    <col min="3594" max="3599" width="0" style="4" hidden="1" customWidth="1"/>
    <col min="3600" max="3842" width="9.140625" style="4"/>
    <col min="3843" max="3843" width="53.42578125" style="4" customWidth="1"/>
    <col min="3844" max="3845" width="6.5703125" style="4" customWidth="1"/>
    <col min="3846" max="3846" width="6.85546875" style="4" customWidth="1"/>
    <col min="3847" max="3847" width="14.5703125" style="4" customWidth="1"/>
    <col min="3848" max="3848" width="8.85546875" style="4" customWidth="1"/>
    <col min="3849" max="3849" width="14" style="4" customWidth="1"/>
    <col min="3850" max="3855" width="0" style="4" hidden="1" customWidth="1"/>
    <col min="3856" max="4098" width="9.140625" style="4"/>
    <col min="4099" max="4099" width="53.42578125" style="4" customWidth="1"/>
    <col min="4100" max="4101" width="6.5703125" style="4" customWidth="1"/>
    <col min="4102" max="4102" width="6.85546875" style="4" customWidth="1"/>
    <col min="4103" max="4103" width="14.5703125" style="4" customWidth="1"/>
    <col min="4104" max="4104" width="8.85546875" style="4" customWidth="1"/>
    <col min="4105" max="4105" width="14" style="4" customWidth="1"/>
    <col min="4106" max="4111" width="0" style="4" hidden="1" customWidth="1"/>
    <col min="4112" max="4354" width="9.140625" style="4"/>
    <col min="4355" max="4355" width="53.42578125" style="4" customWidth="1"/>
    <col min="4356" max="4357" width="6.5703125" style="4" customWidth="1"/>
    <col min="4358" max="4358" width="6.85546875" style="4" customWidth="1"/>
    <col min="4359" max="4359" width="14.5703125" style="4" customWidth="1"/>
    <col min="4360" max="4360" width="8.85546875" style="4" customWidth="1"/>
    <col min="4361" max="4361" width="14" style="4" customWidth="1"/>
    <col min="4362" max="4367" width="0" style="4" hidden="1" customWidth="1"/>
    <col min="4368" max="4610" width="9.140625" style="4"/>
    <col min="4611" max="4611" width="53.42578125" style="4" customWidth="1"/>
    <col min="4612" max="4613" width="6.5703125" style="4" customWidth="1"/>
    <col min="4614" max="4614" width="6.85546875" style="4" customWidth="1"/>
    <col min="4615" max="4615" width="14.5703125" style="4" customWidth="1"/>
    <col min="4616" max="4616" width="8.85546875" style="4" customWidth="1"/>
    <col min="4617" max="4617" width="14" style="4" customWidth="1"/>
    <col min="4618" max="4623" width="0" style="4" hidden="1" customWidth="1"/>
    <col min="4624" max="4866" width="9.140625" style="4"/>
    <col min="4867" max="4867" width="53.42578125" style="4" customWidth="1"/>
    <col min="4868" max="4869" width="6.5703125" style="4" customWidth="1"/>
    <col min="4870" max="4870" width="6.85546875" style="4" customWidth="1"/>
    <col min="4871" max="4871" width="14.5703125" style="4" customWidth="1"/>
    <col min="4872" max="4872" width="8.85546875" style="4" customWidth="1"/>
    <col min="4873" max="4873" width="14" style="4" customWidth="1"/>
    <col min="4874" max="4879" width="0" style="4" hidden="1" customWidth="1"/>
    <col min="4880" max="5122" width="9.140625" style="4"/>
    <col min="5123" max="5123" width="53.42578125" style="4" customWidth="1"/>
    <col min="5124" max="5125" width="6.5703125" style="4" customWidth="1"/>
    <col min="5126" max="5126" width="6.85546875" style="4" customWidth="1"/>
    <col min="5127" max="5127" width="14.5703125" style="4" customWidth="1"/>
    <col min="5128" max="5128" width="8.85546875" style="4" customWidth="1"/>
    <col min="5129" max="5129" width="14" style="4" customWidth="1"/>
    <col min="5130" max="5135" width="0" style="4" hidden="1" customWidth="1"/>
    <col min="5136" max="5378" width="9.140625" style="4"/>
    <col min="5379" max="5379" width="53.42578125" style="4" customWidth="1"/>
    <col min="5380" max="5381" width="6.5703125" style="4" customWidth="1"/>
    <col min="5382" max="5382" width="6.85546875" style="4" customWidth="1"/>
    <col min="5383" max="5383" width="14.5703125" style="4" customWidth="1"/>
    <col min="5384" max="5384" width="8.85546875" style="4" customWidth="1"/>
    <col min="5385" max="5385" width="14" style="4" customWidth="1"/>
    <col min="5386" max="5391" width="0" style="4" hidden="1" customWidth="1"/>
    <col min="5392" max="5634" width="9.140625" style="4"/>
    <col min="5635" max="5635" width="53.42578125" style="4" customWidth="1"/>
    <col min="5636" max="5637" width="6.5703125" style="4" customWidth="1"/>
    <col min="5638" max="5638" width="6.85546875" style="4" customWidth="1"/>
    <col min="5639" max="5639" width="14.5703125" style="4" customWidth="1"/>
    <col min="5640" max="5640" width="8.85546875" style="4" customWidth="1"/>
    <col min="5641" max="5641" width="14" style="4" customWidth="1"/>
    <col min="5642" max="5647" width="0" style="4" hidden="1" customWidth="1"/>
    <col min="5648" max="5890" width="9.140625" style="4"/>
    <col min="5891" max="5891" width="53.42578125" style="4" customWidth="1"/>
    <col min="5892" max="5893" width="6.5703125" style="4" customWidth="1"/>
    <col min="5894" max="5894" width="6.85546875" style="4" customWidth="1"/>
    <col min="5895" max="5895" width="14.5703125" style="4" customWidth="1"/>
    <col min="5896" max="5896" width="8.85546875" style="4" customWidth="1"/>
    <col min="5897" max="5897" width="14" style="4" customWidth="1"/>
    <col min="5898" max="5903" width="0" style="4" hidden="1" customWidth="1"/>
    <col min="5904" max="6146" width="9.140625" style="4"/>
    <col min="6147" max="6147" width="53.42578125" style="4" customWidth="1"/>
    <col min="6148" max="6149" width="6.5703125" style="4" customWidth="1"/>
    <col min="6150" max="6150" width="6.85546875" style="4" customWidth="1"/>
    <col min="6151" max="6151" width="14.5703125" style="4" customWidth="1"/>
    <col min="6152" max="6152" width="8.85546875" style="4" customWidth="1"/>
    <col min="6153" max="6153" width="14" style="4" customWidth="1"/>
    <col min="6154" max="6159" width="0" style="4" hidden="1" customWidth="1"/>
    <col min="6160" max="6402" width="9.140625" style="4"/>
    <col min="6403" max="6403" width="53.42578125" style="4" customWidth="1"/>
    <col min="6404" max="6405" width="6.5703125" style="4" customWidth="1"/>
    <col min="6406" max="6406" width="6.85546875" style="4" customWidth="1"/>
    <col min="6407" max="6407" width="14.5703125" style="4" customWidth="1"/>
    <col min="6408" max="6408" width="8.85546875" style="4" customWidth="1"/>
    <col min="6409" max="6409" width="14" style="4" customWidth="1"/>
    <col min="6410" max="6415" width="0" style="4" hidden="1" customWidth="1"/>
    <col min="6416" max="6658" width="9.140625" style="4"/>
    <col min="6659" max="6659" width="53.42578125" style="4" customWidth="1"/>
    <col min="6660" max="6661" width="6.5703125" style="4" customWidth="1"/>
    <col min="6662" max="6662" width="6.85546875" style="4" customWidth="1"/>
    <col min="6663" max="6663" width="14.5703125" style="4" customWidth="1"/>
    <col min="6664" max="6664" width="8.85546875" style="4" customWidth="1"/>
    <col min="6665" max="6665" width="14" style="4" customWidth="1"/>
    <col min="6666" max="6671" width="0" style="4" hidden="1" customWidth="1"/>
    <col min="6672" max="6914" width="9.140625" style="4"/>
    <col min="6915" max="6915" width="53.42578125" style="4" customWidth="1"/>
    <col min="6916" max="6917" width="6.5703125" style="4" customWidth="1"/>
    <col min="6918" max="6918" width="6.85546875" style="4" customWidth="1"/>
    <col min="6919" max="6919" width="14.5703125" style="4" customWidth="1"/>
    <col min="6920" max="6920" width="8.85546875" style="4" customWidth="1"/>
    <col min="6921" max="6921" width="14" style="4" customWidth="1"/>
    <col min="6922" max="6927" width="0" style="4" hidden="1" customWidth="1"/>
    <col min="6928" max="7170" width="9.140625" style="4"/>
    <col min="7171" max="7171" width="53.42578125" style="4" customWidth="1"/>
    <col min="7172" max="7173" width="6.5703125" style="4" customWidth="1"/>
    <col min="7174" max="7174" width="6.85546875" style="4" customWidth="1"/>
    <col min="7175" max="7175" width="14.5703125" style="4" customWidth="1"/>
    <col min="7176" max="7176" width="8.85546875" style="4" customWidth="1"/>
    <col min="7177" max="7177" width="14" style="4" customWidth="1"/>
    <col min="7178" max="7183" width="0" style="4" hidden="1" customWidth="1"/>
    <col min="7184" max="7426" width="9.140625" style="4"/>
    <col min="7427" max="7427" width="53.42578125" style="4" customWidth="1"/>
    <col min="7428" max="7429" width="6.5703125" style="4" customWidth="1"/>
    <col min="7430" max="7430" width="6.85546875" style="4" customWidth="1"/>
    <col min="7431" max="7431" width="14.5703125" style="4" customWidth="1"/>
    <col min="7432" max="7432" width="8.85546875" style="4" customWidth="1"/>
    <col min="7433" max="7433" width="14" style="4" customWidth="1"/>
    <col min="7434" max="7439" width="0" style="4" hidden="1" customWidth="1"/>
    <col min="7440" max="7682" width="9.140625" style="4"/>
    <col min="7683" max="7683" width="53.42578125" style="4" customWidth="1"/>
    <col min="7684" max="7685" width="6.5703125" style="4" customWidth="1"/>
    <col min="7686" max="7686" width="6.85546875" style="4" customWidth="1"/>
    <col min="7687" max="7687" width="14.5703125" style="4" customWidth="1"/>
    <col min="7688" max="7688" width="8.85546875" style="4" customWidth="1"/>
    <col min="7689" max="7689" width="14" style="4" customWidth="1"/>
    <col min="7690" max="7695" width="0" style="4" hidden="1" customWidth="1"/>
    <col min="7696" max="7938" width="9.140625" style="4"/>
    <col min="7939" max="7939" width="53.42578125" style="4" customWidth="1"/>
    <col min="7940" max="7941" width="6.5703125" style="4" customWidth="1"/>
    <col min="7942" max="7942" width="6.85546875" style="4" customWidth="1"/>
    <col min="7943" max="7943" width="14.5703125" style="4" customWidth="1"/>
    <col min="7944" max="7944" width="8.85546875" style="4" customWidth="1"/>
    <col min="7945" max="7945" width="14" style="4" customWidth="1"/>
    <col min="7946" max="7951" width="0" style="4" hidden="1" customWidth="1"/>
    <col min="7952" max="8194" width="9.140625" style="4"/>
    <col min="8195" max="8195" width="53.42578125" style="4" customWidth="1"/>
    <col min="8196" max="8197" width="6.5703125" style="4" customWidth="1"/>
    <col min="8198" max="8198" width="6.85546875" style="4" customWidth="1"/>
    <col min="8199" max="8199" width="14.5703125" style="4" customWidth="1"/>
    <col min="8200" max="8200" width="8.85546875" style="4" customWidth="1"/>
    <col min="8201" max="8201" width="14" style="4" customWidth="1"/>
    <col min="8202" max="8207" width="0" style="4" hidden="1" customWidth="1"/>
    <col min="8208" max="8450" width="9.140625" style="4"/>
    <col min="8451" max="8451" width="53.42578125" style="4" customWidth="1"/>
    <col min="8452" max="8453" width="6.5703125" style="4" customWidth="1"/>
    <col min="8454" max="8454" width="6.85546875" style="4" customWidth="1"/>
    <col min="8455" max="8455" width="14.5703125" style="4" customWidth="1"/>
    <col min="8456" max="8456" width="8.85546875" style="4" customWidth="1"/>
    <col min="8457" max="8457" width="14" style="4" customWidth="1"/>
    <col min="8458" max="8463" width="0" style="4" hidden="1" customWidth="1"/>
    <col min="8464" max="8706" width="9.140625" style="4"/>
    <col min="8707" max="8707" width="53.42578125" style="4" customWidth="1"/>
    <col min="8708" max="8709" width="6.5703125" style="4" customWidth="1"/>
    <col min="8710" max="8710" width="6.85546875" style="4" customWidth="1"/>
    <col min="8711" max="8711" width="14.5703125" style="4" customWidth="1"/>
    <col min="8712" max="8712" width="8.85546875" style="4" customWidth="1"/>
    <col min="8713" max="8713" width="14" style="4" customWidth="1"/>
    <col min="8714" max="8719" width="0" style="4" hidden="1" customWidth="1"/>
    <col min="8720" max="8962" width="9.140625" style="4"/>
    <col min="8963" max="8963" width="53.42578125" style="4" customWidth="1"/>
    <col min="8964" max="8965" width="6.5703125" style="4" customWidth="1"/>
    <col min="8966" max="8966" width="6.85546875" style="4" customWidth="1"/>
    <col min="8967" max="8967" width="14.5703125" style="4" customWidth="1"/>
    <col min="8968" max="8968" width="8.85546875" style="4" customWidth="1"/>
    <col min="8969" max="8969" width="14" style="4" customWidth="1"/>
    <col min="8970" max="8975" width="0" style="4" hidden="1" customWidth="1"/>
    <col min="8976" max="9218" width="9.140625" style="4"/>
    <col min="9219" max="9219" width="53.42578125" style="4" customWidth="1"/>
    <col min="9220" max="9221" width="6.5703125" style="4" customWidth="1"/>
    <col min="9222" max="9222" width="6.85546875" style="4" customWidth="1"/>
    <col min="9223" max="9223" width="14.5703125" style="4" customWidth="1"/>
    <col min="9224" max="9224" width="8.85546875" style="4" customWidth="1"/>
    <col min="9225" max="9225" width="14" style="4" customWidth="1"/>
    <col min="9226" max="9231" width="0" style="4" hidden="1" customWidth="1"/>
    <col min="9232" max="9474" width="9.140625" style="4"/>
    <col min="9475" max="9475" width="53.42578125" style="4" customWidth="1"/>
    <col min="9476" max="9477" width="6.5703125" style="4" customWidth="1"/>
    <col min="9478" max="9478" width="6.85546875" style="4" customWidth="1"/>
    <col min="9479" max="9479" width="14.5703125" style="4" customWidth="1"/>
    <col min="9480" max="9480" width="8.85546875" style="4" customWidth="1"/>
    <col min="9481" max="9481" width="14" style="4" customWidth="1"/>
    <col min="9482" max="9487" width="0" style="4" hidden="1" customWidth="1"/>
    <col min="9488" max="9730" width="9.140625" style="4"/>
    <col min="9731" max="9731" width="53.42578125" style="4" customWidth="1"/>
    <col min="9732" max="9733" width="6.5703125" style="4" customWidth="1"/>
    <col min="9734" max="9734" width="6.85546875" style="4" customWidth="1"/>
    <col min="9735" max="9735" width="14.5703125" style="4" customWidth="1"/>
    <col min="9736" max="9736" width="8.85546875" style="4" customWidth="1"/>
    <col min="9737" max="9737" width="14" style="4" customWidth="1"/>
    <col min="9738" max="9743" width="0" style="4" hidden="1" customWidth="1"/>
    <col min="9744" max="9986" width="9.140625" style="4"/>
    <col min="9987" max="9987" width="53.42578125" style="4" customWidth="1"/>
    <col min="9988" max="9989" width="6.5703125" style="4" customWidth="1"/>
    <col min="9990" max="9990" width="6.85546875" style="4" customWidth="1"/>
    <col min="9991" max="9991" width="14.5703125" style="4" customWidth="1"/>
    <col min="9992" max="9992" width="8.85546875" style="4" customWidth="1"/>
    <col min="9993" max="9993" width="14" style="4" customWidth="1"/>
    <col min="9994" max="9999" width="0" style="4" hidden="1" customWidth="1"/>
    <col min="10000" max="10242" width="9.140625" style="4"/>
    <col min="10243" max="10243" width="53.42578125" style="4" customWidth="1"/>
    <col min="10244" max="10245" width="6.5703125" style="4" customWidth="1"/>
    <col min="10246" max="10246" width="6.85546875" style="4" customWidth="1"/>
    <col min="10247" max="10247" width="14.5703125" style="4" customWidth="1"/>
    <col min="10248" max="10248" width="8.85546875" style="4" customWidth="1"/>
    <col min="10249" max="10249" width="14" style="4" customWidth="1"/>
    <col min="10250" max="10255" width="0" style="4" hidden="1" customWidth="1"/>
    <col min="10256" max="10498" width="9.140625" style="4"/>
    <col min="10499" max="10499" width="53.42578125" style="4" customWidth="1"/>
    <col min="10500" max="10501" width="6.5703125" style="4" customWidth="1"/>
    <col min="10502" max="10502" width="6.85546875" style="4" customWidth="1"/>
    <col min="10503" max="10503" width="14.5703125" style="4" customWidth="1"/>
    <col min="10504" max="10504" width="8.85546875" style="4" customWidth="1"/>
    <col min="10505" max="10505" width="14" style="4" customWidth="1"/>
    <col min="10506" max="10511" width="0" style="4" hidden="1" customWidth="1"/>
    <col min="10512" max="10754" width="9.140625" style="4"/>
    <col min="10755" max="10755" width="53.42578125" style="4" customWidth="1"/>
    <col min="10756" max="10757" width="6.5703125" style="4" customWidth="1"/>
    <col min="10758" max="10758" width="6.85546875" style="4" customWidth="1"/>
    <col min="10759" max="10759" width="14.5703125" style="4" customWidth="1"/>
    <col min="10760" max="10760" width="8.85546875" style="4" customWidth="1"/>
    <col min="10761" max="10761" width="14" style="4" customWidth="1"/>
    <col min="10762" max="10767" width="0" style="4" hidden="1" customWidth="1"/>
    <col min="10768" max="11010" width="9.140625" style="4"/>
    <col min="11011" max="11011" width="53.42578125" style="4" customWidth="1"/>
    <col min="11012" max="11013" width="6.5703125" style="4" customWidth="1"/>
    <col min="11014" max="11014" width="6.85546875" style="4" customWidth="1"/>
    <col min="11015" max="11015" width="14.5703125" style="4" customWidth="1"/>
    <col min="11016" max="11016" width="8.85546875" style="4" customWidth="1"/>
    <col min="11017" max="11017" width="14" style="4" customWidth="1"/>
    <col min="11018" max="11023" width="0" style="4" hidden="1" customWidth="1"/>
    <col min="11024" max="11266" width="9.140625" style="4"/>
    <col min="11267" max="11267" width="53.42578125" style="4" customWidth="1"/>
    <col min="11268" max="11269" width="6.5703125" style="4" customWidth="1"/>
    <col min="11270" max="11270" width="6.85546875" style="4" customWidth="1"/>
    <col min="11271" max="11271" width="14.5703125" style="4" customWidth="1"/>
    <col min="11272" max="11272" width="8.85546875" style="4" customWidth="1"/>
    <col min="11273" max="11273" width="14" style="4" customWidth="1"/>
    <col min="11274" max="11279" width="0" style="4" hidden="1" customWidth="1"/>
    <col min="11280" max="11522" width="9.140625" style="4"/>
    <col min="11523" max="11523" width="53.42578125" style="4" customWidth="1"/>
    <col min="11524" max="11525" width="6.5703125" style="4" customWidth="1"/>
    <col min="11526" max="11526" width="6.85546875" style="4" customWidth="1"/>
    <col min="11527" max="11527" width="14.5703125" style="4" customWidth="1"/>
    <col min="11528" max="11528" width="8.85546875" style="4" customWidth="1"/>
    <col min="11529" max="11529" width="14" style="4" customWidth="1"/>
    <col min="11530" max="11535" width="0" style="4" hidden="1" customWidth="1"/>
    <col min="11536" max="11778" width="9.140625" style="4"/>
    <col min="11779" max="11779" width="53.42578125" style="4" customWidth="1"/>
    <col min="11780" max="11781" width="6.5703125" style="4" customWidth="1"/>
    <col min="11782" max="11782" width="6.85546875" style="4" customWidth="1"/>
    <col min="11783" max="11783" width="14.5703125" style="4" customWidth="1"/>
    <col min="11784" max="11784" width="8.85546875" style="4" customWidth="1"/>
    <col min="11785" max="11785" width="14" style="4" customWidth="1"/>
    <col min="11786" max="11791" width="0" style="4" hidden="1" customWidth="1"/>
    <col min="11792" max="12034" width="9.140625" style="4"/>
    <col min="12035" max="12035" width="53.42578125" style="4" customWidth="1"/>
    <col min="12036" max="12037" width="6.5703125" style="4" customWidth="1"/>
    <col min="12038" max="12038" width="6.85546875" style="4" customWidth="1"/>
    <col min="12039" max="12039" width="14.5703125" style="4" customWidth="1"/>
    <col min="12040" max="12040" width="8.85546875" style="4" customWidth="1"/>
    <col min="12041" max="12041" width="14" style="4" customWidth="1"/>
    <col min="12042" max="12047" width="0" style="4" hidden="1" customWidth="1"/>
    <col min="12048" max="12290" width="9.140625" style="4"/>
    <col min="12291" max="12291" width="53.42578125" style="4" customWidth="1"/>
    <col min="12292" max="12293" width="6.5703125" style="4" customWidth="1"/>
    <col min="12294" max="12294" width="6.85546875" style="4" customWidth="1"/>
    <col min="12295" max="12295" width="14.5703125" style="4" customWidth="1"/>
    <col min="12296" max="12296" width="8.85546875" style="4" customWidth="1"/>
    <col min="12297" max="12297" width="14" style="4" customWidth="1"/>
    <col min="12298" max="12303" width="0" style="4" hidden="1" customWidth="1"/>
    <col min="12304" max="12546" width="9.140625" style="4"/>
    <col min="12547" max="12547" width="53.42578125" style="4" customWidth="1"/>
    <col min="12548" max="12549" width="6.5703125" style="4" customWidth="1"/>
    <col min="12550" max="12550" width="6.85546875" style="4" customWidth="1"/>
    <col min="12551" max="12551" width="14.5703125" style="4" customWidth="1"/>
    <col min="12552" max="12552" width="8.85546875" style="4" customWidth="1"/>
    <col min="12553" max="12553" width="14" style="4" customWidth="1"/>
    <col min="12554" max="12559" width="0" style="4" hidden="1" customWidth="1"/>
    <col min="12560" max="12802" width="9.140625" style="4"/>
    <col min="12803" max="12803" width="53.42578125" style="4" customWidth="1"/>
    <col min="12804" max="12805" width="6.5703125" style="4" customWidth="1"/>
    <col min="12806" max="12806" width="6.85546875" style="4" customWidth="1"/>
    <col min="12807" max="12807" width="14.5703125" style="4" customWidth="1"/>
    <col min="12808" max="12808" width="8.85546875" style="4" customWidth="1"/>
    <col min="12809" max="12809" width="14" style="4" customWidth="1"/>
    <col min="12810" max="12815" width="0" style="4" hidden="1" customWidth="1"/>
    <col min="12816" max="13058" width="9.140625" style="4"/>
    <col min="13059" max="13059" width="53.42578125" style="4" customWidth="1"/>
    <col min="13060" max="13061" width="6.5703125" style="4" customWidth="1"/>
    <col min="13062" max="13062" width="6.85546875" style="4" customWidth="1"/>
    <col min="13063" max="13063" width="14.5703125" style="4" customWidth="1"/>
    <col min="13064" max="13064" width="8.85546875" style="4" customWidth="1"/>
    <col min="13065" max="13065" width="14" style="4" customWidth="1"/>
    <col min="13066" max="13071" width="0" style="4" hidden="1" customWidth="1"/>
    <col min="13072" max="13314" width="9.140625" style="4"/>
    <col min="13315" max="13315" width="53.42578125" style="4" customWidth="1"/>
    <col min="13316" max="13317" width="6.5703125" style="4" customWidth="1"/>
    <col min="13318" max="13318" width="6.85546875" style="4" customWidth="1"/>
    <col min="13319" max="13319" width="14.5703125" style="4" customWidth="1"/>
    <col min="13320" max="13320" width="8.85546875" style="4" customWidth="1"/>
    <col min="13321" max="13321" width="14" style="4" customWidth="1"/>
    <col min="13322" max="13327" width="0" style="4" hidden="1" customWidth="1"/>
    <col min="13328" max="13570" width="9.140625" style="4"/>
    <col min="13571" max="13571" width="53.42578125" style="4" customWidth="1"/>
    <col min="13572" max="13573" width="6.5703125" style="4" customWidth="1"/>
    <col min="13574" max="13574" width="6.85546875" style="4" customWidth="1"/>
    <col min="13575" max="13575" width="14.5703125" style="4" customWidth="1"/>
    <col min="13576" max="13576" width="8.85546875" style="4" customWidth="1"/>
    <col min="13577" max="13577" width="14" style="4" customWidth="1"/>
    <col min="13578" max="13583" width="0" style="4" hidden="1" customWidth="1"/>
    <col min="13584" max="13826" width="9.140625" style="4"/>
    <col min="13827" max="13827" width="53.42578125" style="4" customWidth="1"/>
    <col min="13828" max="13829" width="6.5703125" style="4" customWidth="1"/>
    <col min="13830" max="13830" width="6.85546875" style="4" customWidth="1"/>
    <col min="13831" max="13831" width="14.5703125" style="4" customWidth="1"/>
    <col min="13832" max="13832" width="8.85546875" style="4" customWidth="1"/>
    <col min="13833" max="13833" width="14" style="4" customWidth="1"/>
    <col min="13834" max="13839" width="0" style="4" hidden="1" customWidth="1"/>
    <col min="13840" max="14082" width="9.140625" style="4"/>
    <col min="14083" max="14083" width="53.42578125" style="4" customWidth="1"/>
    <col min="14084" max="14085" width="6.5703125" style="4" customWidth="1"/>
    <col min="14086" max="14086" width="6.85546875" style="4" customWidth="1"/>
    <col min="14087" max="14087" width="14.5703125" style="4" customWidth="1"/>
    <col min="14088" max="14088" width="8.85546875" style="4" customWidth="1"/>
    <col min="14089" max="14089" width="14" style="4" customWidth="1"/>
    <col min="14090" max="14095" width="0" style="4" hidden="1" customWidth="1"/>
    <col min="14096" max="14338" width="9.140625" style="4"/>
    <col min="14339" max="14339" width="53.42578125" style="4" customWidth="1"/>
    <col min="14340" max="14341" width="6.5703125" style="4" customWidth="1"/>
    <col min="14342" max="14342" width="6.85546875" style="4" customWidth="1"/>
    <col min="14343" max="14343" width="14.5703125" style="4" customWidth="1"/>
    <col min="14344" max="14344" width="8.85546875" style="4" customWidth="1"/>
    <col min="14345" max="14345" width="14" style="4" customWidth="1"/>
    <col min="14346" max="14351" width="0" style="4" hidden="1" customWidth="1"/>
    <col min="14352" max="14594" width="9.140625" style="4"/>
    <col min="14595" max="14595" width="53.42578125" style="4" customWidth="1"/>
    <col min="14596" max="14597" width="6.5703125" style="4" customWidth="1"/>
    <col min="14598" max="14598" width="6.85546875" style="4" customWidth="1"/>
    <col min="14599" max="14599" width="14.5703125" style="4" customWidth="1"/>
    <col min="14600" max="14600" width="8.85546875" style="4" customWidth="1"/>
    <col min="14601" max="14601" width="14" style="4" customWidth="1"/>
    <col min="14602" max="14607" width="0" style="4" hidden="1" customWidth="1"/>
    <col min="14608" max="14850" width="9.140625" style="4"/>
    <col min="14851" max="14851" width="53.42578125" style="4" customWidth="1"/>
    <col min="14852" max="14853" width="6.5703125" style="4" customWidth="1"/>
    <col min="14854" max="14854" width="6.85546875" style="4" customWidth="1"/>
    <col min="14855" max="14855" width="14.5703125" style="4" customWidth="1"/>
    <col min="14856" max="14856" width="8.85546875" style="4" customWidth="1"/>
    <col min="14857" max="14857" width="14" style="4" customWidth="1"/>
    <col min="14858" max="14863" width="0" style="4" hidden="1" customWidth="1"/>
    <col min="14864" max="15106" width="9.140625" style="4"/>
    <col min="15107" max="15107" width="53.42578125" style="4" customWidth="1"/>
    <col min="15108" max="15109" width="6.5703125" style="4" customWidth="1"/>
    <col min="15110" max="15110" width="6.85546875" style="4" customWidth="1"/>
    <col min="15111" max="15111" width="14.5703125" style="4" customWidth="1"/>
    <col min="15112" max="15112" width="8.85546875" style="4" customWidth="1"/>
    <col min="15113" max="15113" width="14" style="4" customWidth="1"/>
    <col min="15114" max="15119" width="0" style="4" hidden="1" customWidth="1"/>
    <col min="15120" max="15362" width="9.140625" style="4"/>
    <col min="15363" max="15363" width="53.42578125" style="4" customWidth="1"/>
    <col min="15364" max="15365" width="6.5703125" style="4" customWidth="1"/>
    <col min="15366" max="15366" width="6.85546875" style="4" customWidth="1"/>
    <col min="15367" max="15367" width="14.5703125" style="4" customWidth="1"/>
    <col min="15368" max="15368" width="8.85546875" style="4" customWidth="1"/>
    <col min="15369" max="15369" width="14" style="4" customWidth="1"/>
    <col min="15370" max="15375" width="0" style="4" hidden="1" customWidth="1"/>
    <col min="15376" max="15618" width="9.140625" style="4"/>
    <col min="15619" max="15619" width="53.42578125" style="4" customWidth="1"/>
    <col min="15620" max="15621" width="6.5703125" style="4" customWidth="1"/>
    <col min="15622" max="15622" width="6.85546875" style="4" customWidth="1"/>
    <col min="15623" max="15623" width="14.5703125" style="4" customWidth="1"/>
    <col min="15624" max="15624" width="8.85546875" style="4" customWidth="1"/>
    <col min="15625" max="15625" width="14" style="4" customWidth="1"/>
    <col min="15626" max="15631" width="0" style="4" hidden="1" customWidth="1"/>
    <col min="15632" max="15874" width="9.140625" style="4"/>
    <col min="15875" max="15875" width="53.42578125" style="4" customWidth="1"/>
    <col min="15876" max="15877" width="6.5703125" style="4" customWidth="1"/>
    <col min="15878" max="15878" width="6.85546875" style="4" customWidth="1"/>
    <col min="15879" max="15879" width="14.5703125" style="4" customWidth="1"/>
    <col min="15880" max="15880" width="8.85546875" style="4" customWidth="1"/>
    <col min="15881" max="15881" width="14" style="4" customWidth="1"/>
    <col min="15882" max="15887" width="0" style="4" hidden="1" customWidth="1"/>
    <col min="15888" max="16130" width="9.140625" style="4"/>
    <col min="16131" max="16131" width="53.42578125" style="4" customWidth="1"/>
    <col min="16132" max="16133" width="6.5703125" style="4" customWidth="1"/>
    <col min="16134" max="16134" width="6.85546875" style="4" customWidth="1"/>
    <col min="16135" max="16135" width="14.5703125" style="4" customWidth="1"/>
    <col min="16136" max="16136" width="8.85546875" style="4" customWidth="1"/>
    <col min="16137" max="16137" width="14" style="4" customWidth="1"/>
    <col min="16138" max="16143" width="0" style="4" hidden="1" customWidth="1"/>
    <col min="16144" max="16384" width="9.140625" style="4"/>
  </cols>
  <sheetData>
    <row r="1" spans="1:15" ht="15.75" x14ac:dyDescent="0.25">
      <c r="A1" s="2"/>
      <c r="B1" s="2"/>
      <c r="C1" s="3"/>
      <c r="D1" s="3"/>
      <c r="E1" s="3" t="s">
        <v>162</v>
      </c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x14ac:dyDescent="0.2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E4" s="5"/>
    </row>
    <row r="5" spans="1:15" x14ac:dyDescent="0.25">
      <c r="A5" s="6" t="s">
        <v>163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</row>
    <row r="6" spans="1:15" x14ac:dyDescent="0.25">
      <c r="A6" s="8"/>
      <c r="B6" s="8"/>
      <c r="C6" s="8"/>
      <c r="D6" s="8"/>
      <c r="E6" s="8"/>
      <c r="F6" s="8"/>
      <c r="G6" s="8"/>
      <c r="H6" s="8"/>
      <c r="I6" s="9"/>
      <c r="J6" s="8"/>
      <c r="K6" s="4" t="s">
        <v>0</v>
      </c>
      <c r="L6" s="9"/>
      <c r="M6" s="8"/>
      <c r="N6" s="4" t="s">
        <v>0</v>
      </c>
    </row>
    <row r="7" spans="1:15" x14ac:dyDescent="0.25">
      <c r="A7" s="10" t="s">
        <v>1</v>
      </c>
      <c r="B7" s="10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47" t="s">
        <v>165</v>
      </c>
      <c r="H7" s="10" t="s">
        <v>205</v>
      </c>
      <c r="O7" s="10" t="s">
        <v>164</v>
      </c>
    </row>
    <row r="8" spans="1:15" x14ac:dyDescent="0.25">
      <c r="A8" s="10"/>
      <c r="B8" s="10"/>
      <c r="C8" s="11"/>
      <c r="D8" s="11"/>
      <c r="E8" s="11"/>
      <c r="F8" s="11"/>
      <c r="G8" s="48"/>
      <c r="H8" s="10"/>
      <c r="O8" s="10"/>
    </row>
    <row r="9" spans="1:15" x14ac:dyDescent="0.25">
      <c r="A9" s="12">
        <v>1</v>
      </c>
      <c r="B9" s="12"/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O9" s="12">
        <v>9</v>
      </c>
    </row>
    <row r="10" spans="1:15" ht="42.75" x14ac:dyDescent="0.25">
      <c r="A10" s="13" t="s">
        <v>7</v>
      </c>
      <c r="B10" s="14">
        <v>809</v>
      </c>
      <c r="C10" s="15" t="s">
        <v>8</v>
      </c>
      <c r="D10" s="15" t="s">
        <v>8</v>
      </c>
      <c r="E10" s="12" t="s">
        <v>9</v>
      </c>
      <c r="F10" s="15" t="s">
        <v>10</v>
      </c>
      <c r="G10" s="15"/>
      <c r="H10" s="49">
        <f>SUM(H138)</f>
        <v>2926894</v>
      </c>
      <c r="O10" s="18"/>
    </row>
    <row r="11" spans="1:15" x14ac:dyDescent="0.25">
      <c r="A11" s="16" t="s">
        <v>11</v>
      </c>
      <c r="B11" s="14">
        <v>809</v>
      </c>
      <c r="C11" s="15" t="s">
        <v>12</v>
      </c>
      <c r="D11" s="15" t="s">
        <v>8</v>
      </c>
      <c r="E11" s="15" t="s">
        <v>9</v>
      </c>
      <c r="F11" s="15" t="s">
        <v>10</v>
      </c>
      <c r="G11" s="15"/>
      <c r="H11" s="50">
        <f>SUM(H12+H20+H37)</f>
        <v>2485105</v>
      </c>
      <c r="O11" s="18"/>
    </row>
    <row r="12" spans="1:15" ht="45" x14ac:dyDescent="0.25">
      <c r="A12" s="18" t="s">
        <v>13</v>
      </c>
      <c r="B12" s="14">
        <v>809</v>
      </c>
      <c r="C12" s="15" t="s">
        <v>12</v>
      </c>
      <c r="D12" s="15" t="s">
        <v>14</v>
      </c>
      <c r="E12" s="15" t="s">
        <v>9</v>
      </c>
      <c r="F12" s="15" t="s">
        <v>10</v>
      </c>
      <c r="G12" s="15"/>
      <c r="H12" s="50">
        <f>SUM(H13)</f>
        <v>997763</v>
      </c>
      <c r="O12" s="18"/>
    </row>
    <row r="13" spans="1:15" ht="45" x14ac:dyDescent="0.25">
      <c r="A13" s="18" t="s">
        <v>15</v>
      </c>
      <c r="B13" s="14">
        <v>809</v>
      </c>
      <c r="C13" s="15" t="s">
        <v>12</v>
      </c>
      <c r="D13" s="15" t="s">
        <v>14</v>
      </c>
      <c r="E13" s="15" t="s">
        <v>16</v>
      </c>
      <c r="F13" s="15" t="s">
        <v>10</v>
      </c>
      <c r="G13" s="15"/>
      <c r="H13" s="50">
        <f>SUM(H14)</f>
        <v>997763</v>
      </c>
      <c r="O13" s="18"/>
    </row>
    <row r="14" spans="1:15" ht="30" x14ac:dyDescent="0.25">
      <c r="A14" s="18" t="s">
        <v>17</v>
      </c>
      <c r="B14" s="14">
        <v>809</v>
      </c>
      <c r="C14" s="15" t="s">
        <v>12</v>
      </c>
      <c r="D14" s="15" t="s">
        <v>14</v>
      </c>
      <c r="E14" s="15" t="s">
        <v>18</v>
      </c>
      <c r="F14" s="15" t="s">
        <v>10</v>
      </c>
      <c r="G14" s="15"/>
      <c r="H14" s="50">
        <f>SUM(H15)</f>
        <v>997763</v>
      </c>
      <c r="O14" s="18"/>
    </row>
    <row r="15" spans="1:15" ht="45" x14ac:dyDescent="0.25">
      <c r="A15" s="18" t="s">
        <v>19</v>
      </c>
      <c r="B15" s="14">
        <v>809</v>
      </c>
      <c r="C15" s="15" t="s">
        <v>12</v>
      </c>
      <c r="D15" s="15" t="s">
        <v>14</v>
      </c>
      <c r="E15" s="15" t="s">
        <v>20</v>
      </c>
      <c r="F15" s="15" t="s">
        <v>10</v>
      </c>
      <c r="G15" s="15"/>
      <c r="H15" s="50">
        <f>SUM(H16)</f>
        <v>997763</v>
      </c>
      <c r="O15" s="18"/>
    </row>
    <row r="16" spans="1:15" ht="75" x14ac:dyDescent="0.25">
      <c r="A16" s="18" t="s">
        <v>21</v>
      </c>
      <c r="B16" s="14">
        <v>809</v>
      </c>
      <c r="C16" s="15" t="s">
        <v>12</v>
      </c>
      <c r="D16" s="19" t="s">
        <v>14</v>
      </c>
      <c r="E16" s="15" t="s">
        <v>20</v>
      </c>
      <c r="F16" s="15" t="s">
        <v>22</v>
      </c>
      <c r="G16" s="15"/>
      <c r="H16" s="50">
        <f>SUM(H17)</f>
        <v>997763</v>
      </c>
      <c r="O16" s="18"/>
    </row>
    <row r="17" spans="1:15" ht="30" x14ac:dyDescent="0.25">
      <c r="A17" s="57" t="s">
        <v>23</v>
      </c>
      <c r="B17" s="54">
        <v>809</v>
      </c>
      <c r="C17" s="55" t="s">
        <v>12</v>
      </c>
      <c r="D17" s="55" t="s">
        <v>14</v>
      </c>
      <c r="E17" s="55" t="s">
        <v>20</v>
      </c>
      <c r="F17" s="55" t="s">
        <v>24</v>
      </c>
      <c r="G17" s="55"/>
      <c r="H17" s="56">
        <f>SUM(H18:H19)</f>
        <v>997763</v>
      </c>
      <c r="O17" s="57"/>
    </row>
    <row r="18" spans="1:15" ht="75" x14ac:dyDescent="0.25">
      <c r="A18" s="18" t="s">
        <v>25</v>
      </c>
      <c r="B18" s="14">
        <v>809</v>
      </c>
      <c r="C18" s="15" t="s">
        <v>12</v>
      </c>
      <c r="D18" s="15" t="s">
        <v>14</v>
      </c>
      <c r="E18" s="15" t="s">
        <v>20</v>
      </c>
      <c r="F18" s="15" t="s">
        <v>26</v>
      </c>
      <c r="G18" s="15" t="s">
        <v>166</v>
      </c>
      <c r="H18" s="50">
        <v>817360</v>
      </c>
      <c r="I18" s="37"/>
      <c r="J18" s="37"/>
      <c r="K18" s="37"/>
      <c r="L18" s="37"/>
      <c r="M18" s="37"/>
      <c r="N18" s="37"/>
      <c r="O18" s="18" t="s">
        <v>206</v>
      </c>
    </row>
    <row r="19" spans="1:15" ht="60" x14ac:dyDescent="0.25">
      <c r="A19" s="44" t="s">
        <v>27</v>
      </c>
      <c r="B19" s="35">
        <v>809</v>
      </c>
      <c r="C19" s="36" t="s">
        <v>12</v>
      </c>
      <c r="D19" s="36" t="s">
        <v>14</v>
      </c>
      <c r="E19" s="36" t="s">
        <v>20</v>
      </c>
      <c r="F19" s="36" t="s">
        <v>28</v>
      </c>
      <c r="G19" s="36" t="s">
        <v>167</v>
      </c>
      <c r="H19" s="52">
        <v>180403</v>
      </c>
      <c r="O19" s="44" t="s">
        <v>168</v>
      </c>
    </row>
    <row r="20" spans="1:15" ht="60" x14ac:dyDescent="0.25">
      <c r="A20" s="18" t="s">
        <v>29</v>
      </c>
      <c r="B20" s="14">
        <v>809</v>
      </c>
      <c r="C20" s="15" t="s">
        <v>12</v>
      </c>
      <c r="D20" s="15" t="s">
        <v>30</v>
      </c>
      <c r="E20" s="15" t="s">
        <v>9</v>
      </c>
      <c r="F20" s="15" t="s">
        <v>10</v>
      </c>
      <c r="G20" s="15"/>
      <c r="H20" s="50">
        <f>SUM(H21)</f>
        <v>1485342</v>
      </c>
      <c r="O20" s="18"/>
    </row>
    <row r="21" spans="1:15" ht="30" x14ac:dyDescent="0.25">
      <c r="A21" s="18" t="s">
        <v>31</v>
      </c>
      <c r="B21" s="14">
        <v>809</v>
      </c>
      <c r="C21" s="15" t="s">
        <v>12</v>
      </c>
      <c r="D21" s="15" t="s">
        <v>30</v>
      </c>
      <c r="E21" s="15" t="s">
        <v>32</v>
      </c>
      <c r="F21" s="15" t="s">
        <v>10</v>
      </c>
      <c r="G21" s="15"/>
      <c r="H21" s="50">
        <f>SUM(H22)</f>
        <v>1485342</v>
      </c>
      <c r="O21" s="18"/>
    </row>
    <row r="22" spans="1:15" ht="30" x14ac:dyDescent="0.25">
      <c r="A22" s="18" t="s">
        <v>33</v>
      </c>
      <c r="B22" s="14">
        <v>809</v>
      </c>
      <c r="C22" s="15" t="s">
        <v>12</v>
      </c>
      <c r="D22" s="15" t="s">
        <v>30</v>
      </c>
      <c r="E22" s="15" t="s">
        <v>34</v>
      </c>
      <c r="F22" s="15" t="s">
        <v>10</v>
      </c>
      <c r="G22" s="15"/>
      <c r="H22" s="50">
        <f>SUM(H23)</f>
        <v>1485342</v>
      </c>
      <c r="O22" s="18"/>
    </row>
    <row r="23" spans="1:15" ht="45" x14ac:dyDescent="0.25">
      <c r="A23" s="18" t="s">
        <v>19</v>
      </c>
      <c r="B23" s="14">
        <v>809</v>
      </c>
      <c r="C23" s="15" t="s">
        <v>12</v>
      </c>
      <c r="D23" s="15" t="s">
        <v>30</v>
      </c>
      <c r="E23" s="15" t="s">
        <v>35</v>
      </c>
      <c r="F23" s="15" t="s">
        <v>10</v>
      </c>
      <c r="G23" s="15"/>
      <c r="H23" s="50">
        <f>SUM(H24+H29)</f>
        <v>1485342</v>
      </c>
      <c r="O23" s="18"/>
    </row>
    <row r="24" spans="1:15" ht="75" x14ac:dyDescent="0.25">
      <c r="A24" s="18" t="s">
        <v>21</v>
      </c>
      <c r="B24" s="14">
        <v>809</v>
      </c>
      <c r="C24" s="15" t="s">
        <v>12</v>
      </c>
      <c r="D24" s="15" t="s">
        <v>30</v>
      </c>
      <c r="E24" s="15" t="s">
        <v>35</v>
      </c>
      <c r="F24" s="15" t="s">
        <v>22</v>
      </c>
      <c r="G24" s="15"/>
      <c r="H24" s="50">
        <f>SUM(H25)</f>
        <v>549174</v>
      </c>
      <c r="O24" s="18"/>
    </row>
    <row r="25" spans="1:15" ht="30" x14ac:dyDescent="0.25">
      <c r="A25" s="18" t="s">
        <v>23</v>
      </c>
      <c r="B25" s="14">
        <v>809</v>
      </c>
      <c r="C25" s="15" t="s">
        <v>12</v>
      </c>
      <c r="D25" s="15" t="s">
        <v>30</v>
      </c>
      <c r="E25" s="15" t="s">
        <v>35</v>
      </c>
      <c r="F25" s="15" t="s">
        <v>24</v>
      </c>
      <c r="G25" s="15"/>
      <c r="H25" s="50">
        <f>SUM(H26:H28)</f>
        <v>549174</v>
      </c>
      <c r="O25" s="18"/>
    </row>
    <row r="26" spans="1:15" ht="45" x14ac:dyDescent="0.25">
      <c r="A26" s="18" t="s">
        <v>36</v>
      </c>
      <c r="B26" s="14">
        <v>809</v>
      </c>
      <c r="C26" s="15" t="s">
        <v>12</v>
      </c>
      <c r="D26" s="15" t="s">
        <v>30</v>
      </c>
      <c r="E26" s="15" t="s">
        <v>35</v>
      </c>
      <c r="F26" s="15" t="s">
        <v>26</v>
      </c>
      <c r="G26" s="15" t="s">
        <v>166</v>
      </c>
      <c r="H26" s="50">
        <v>412610</v>
      </c>
      <c r="O26" s="18" t="s">
        <v>170</v>
      </c>
    </row>
    <row r="27" spans="1:15" ht="60" x14ac:dyDescent="0.25">
      <c r="A27" s="20" t="s">
        <v>37</v>
      </c>
      <c r="B27" s="14">
        <v>809</v>
      </c>
      <c r="C27" s="15" t="s">
        <v>12</v>
      </c>
      <c r="D27" s="15" t="s">
        <v>30</v>
      </c>
      <c r="E27" s="15" t="s">
        <v>35</v>
      </c>
      <c r="F27" s="15" t="s">
        <v>28</v>
      </c>
      <c r="G27" s="15" t="s">
        <v>167</v>
      </c>
      <c r="H27" s="50">
        <v>119469</v>
      </c>
      <c r="O27" s="18" t="s">
        <v>171</v>
      </c>
    </row>
    <row r="28" spans="1:15" ht="60" x14ac:dyDescent="0.25">
      <c r="A28" s="20" t="s">
        <v>38</v>
      </c>
      <c r="B28" s="14">
        <v>809</v>
      </c>
      <c r="C28" s="15" t="s">
        <v>12</v>
      </c>
      <c r="D28" s="15" t="s">
        <v>30</v>
      </c>
      <c r="E28" s="15" t="s">
        <v>39</v>
      </c>
      <c r="F28" s="15" t="s">
        <v>40</v>
      </c>
      <c r="G28" s="15" t="s">
        <v>169</v>
      </c>
      <c r="H28" s="50">
        <v>17095</v>
      </c>
      <c r="O28" s="18" t="s">
        <v>207</v>
      </c>
    </row>
    <row r="29" spans="1:15" ht="30" x14ac:dyDescent="0.25">
      <c r="A29" s="18" t="s">
        <v>41</v>
      </c>
      <c r="B29" s="14">
        <v>809</v>
      </c>
      <c r="C29" s="15" t="s">
        <v>12</v>
      </c>
      <c r="D29" s="15" t="s">
        <v>30</v>
      </c>
      <c r="E29" s="15" t="s">
        <v>39</v>
      </c>
      <c r="F29" s="15" t="s">
        <v>42</v>
      </c>
      <c r="G29" s="15"/>
      <c r="H29" s="50">
        <f>SUM(H30)</f>
        <v>936168</v>
      </c>
      <c r="O29" s="18"/>
    </row>
    <row r="30" spans="1:15" ht="30" x14ac:dyDescent="0.25">
      <c r="A30" s="18" t="s">
        <v>43</v>
      </c>
      <c r="B30" s="14">
        <v>809</v>
      </c>
      <c r="C30" s="15" t="s">
        <v>12</v>
      </c>
      <c r="D30" s="15" t="s">
        <v>30</v>
      </c>
      <c r="E30" s="15" t="s">
        <v>39</v>
      </c>
      <c r="F30" s="15" t="s">
        <v>44</v>
      </c>
      <c r="G30" s="15"/>
      <c r="H30" s="50">
        <f>SUM(H31:H36)</f>
        <v>936168</v>
      </c>
      <c r="O30" s="18"/>
    </row>
    <row r="31" spans="1:15" ht="45" x14ac:dyDescent="0.25">
      <c r="A31" s="20" t="s">
        <v>45</v>
      </c>
      <c r="B31" s="14">
        <v>809</v>
      </c>
      <c r="C31" s="15" t="s">
        <v>12</v>
      </c>
      <c r="D31" s="15" t="s">
        <v>30</v>
      </c>
      <c r="E31" s="15" t="s">
        <v>39</v>
      </c>
      <c r="F31" s="15" t="s">
        <v>46</v>
      </c>
      <c r="G31" s="15" t="s">
        <v>174</v>
      </c>
      <c r="H31" s="50">
        <v>33700</v>
      </c>
      <c r="O31" s="18" t="s">
        <v>180</v>
      </c>
    </row>
    <row r="32" spans="1:15" ht="30" x14ac:dyDescent="0.25">
      <c r="A32" s="20" t="s">
        <v>45</v>
      </c>
      <c r="B32" s="14">
        <v>809</v>
      </c>
      <c r="C32" s="15" t="s">
        <v>12</v>
      </c>
      <c r="D32" s="15" t="s">
        <v>30</v>
      </c>
      <c r="E32" s="15" t="s">
        <v>39</v>
      </c>
      <c r="F32" s="15" t="s">
        <v>46</v>
      </c>
      <c r="G32" s="15" t="s">
        <v>175</v>
      </c>
      <c r="H32" s="50">
        <v>26476</v>
      </c>
      <c r="O32" s="18" t="s">
        <v>181</v>
      </c>
    </row>
    <row r="33" spans="1:15" ht="60" x14ac:dyDescent="0.25">
      <c r="A33" s="20" t="s">
        <v>45</v>
      </c>
      <c r="B33" s="14">
        <v>809</v>
      </c>
      <c r="C33" s="15" t="s">
        <v>12</v>
      </c>
      <c r="D33" s="15" t="s">
        <v>30</v>
      </c>
      <c r="E33" s="15" t="s">
        <v>39</v>
      </c>
      <c r="F33" s="15" t="s">
        <v>46</v>
      </c>
      <c r="G33" s="15" t="s">
        <v>176</v>
      </c>
      <c r="H33" s="50">
        <v>31000</v>
      </c>
      <c r="O33" s="18" t="s">
        <v>182</v>
      </c>
    </row>
    <row r="34" spans="1:15" ht="74.25" customHeight="1" x14ac:dyDescent="0.25">
      <c r="A34" s="20" t="s">
        <v>45</v>
      </c>
      <c r="B34" s="14">
        <v>809</v>
      </c>
      <c r="C34" s="15" t="s">
        <v>12</v>
      </c>
      <c r="D34" s="15" t="s">
        <v>30</v>
      </c>
      <c r="E34" s="15" t="s">
        <v>39</v>
      </c>
      <c r="F34" s="15" t="s">
        <v>46</v>
      </c>
      <c r="G34" s="15" t="s">
        <v>177</v>
      </c>
      <c r="H34" s="50">
        <v>691440</v>
      </c>
      <c r="O34" s="18" t="s">
        <v>208</v>
      </c>
    </row>
    <row r="35" spans="1:15" ht="60" x14ac:dyDescent="0.25">
      <c r="A35" s="20" t="s">
        <v>45</v>
      </c>
      <c r="B35" s="14">
        <v>809</v>
      </c>
      <c r="C35" s="15" t="s">
        <v>12</v>
      </c>
      <c r="D35" s="15" t="s">
        <v>30</v>
      </c>
      <c r="E35" s="15" t="s">
        <v>39</v>
      </c>
      <c r="F35" s="15" t="s">
        <v>46</v>
      </c>
      <c r="G35" s="15" t="s">
        <v>178</v>
      </c>
      <c r="H35" s="50">
        <v>41302</v>
      </c>
      <c r="O35" s="18" t="s">
        <v>184</v>
      </c>
    </row>
    <row r="36" spans="1:15" ht="75" x14ac:dyDescent="0.25">
      <c r="A36" s="20" t="s">
        <v>45</v>
      </c>
      <c r="B36" s="14">
        <v>809</v>
      </c>
      <c r="C36" s="15" t="s">
        <v>12</v>
      </c>
      <c r="D36" s="15" t="s">
        <v>30</v>
      </c>
      <c r="E36" s="15" t="s">
        <v>39</v>
      </c>
      <c r="F36" s="15" t="s">
        <v>46</v>
      </c>
      <c r="G36" s="15" t="s">
        <v>179</v>
      </c>
      <c r="H36" s="50">
        <v>112250</v>
      </c>
      <c r="O36" s="18" t="s">
        <v>185</v>
      </c>
    </row>
    <row r="37" spans="1:15" x14ac:dyDescent="0.25">
      <c r="A37" s="18" t="s">
        <v>47</v>
      </c>
      <c r="B37" s="14">
        <v>809</v>
      </c>
      <c r="C37" s="15" t="s">
        <v>12</v>
      </c>
      <c r="D37" s="15" t="s">
        <v>30</v>
      </c>
      <c r="E37" s="15" t="s">
        <v>39</v>
      </c>
      <c r="F37" s="15" t="s">
        <v>48</v>
      </c>
      <c r="G37" s="15"/>
      <c r="H37" s="50">
        <f>SUM(H38)</f>
        <v>2000</v>
      </c>
      <c r="O37" s="18"/>
    </row>
    <row r="38" spans="1:15" ht="30" x14ac:dyDescent="0.25">
      <c r="A38" s="18" t="s">
        <v>49</v>
      </c>
      <c r="B38" s="14">
        <v>809</v>
      </c>
      <c r="C38" s="15" t="s">
        <v>12</v>
      </c>
      <c r="D38" s="15" t="s">
        <v>30</v>
      </c>
      <c r="E38" s="15" t="s">
        <v>39</v>
      </c>
      <c r="F38" s="15" t="s">
        <v>50</v>
      </c>
      <c r="G38" s="15"/>
      <c r="H38" s="50">
        <f>SUM(H39)</f>
        <v>2000</v>
      </c>
      <c r="O38" s="18"/>
    </row>
    <row r="39" spans="1:15" x14ac:dyDescent="0.25">
      <c r="A39" s="18" t="s">
        <v>51</v>
      </c>
      <c r="B39" s="14">
        <v>809</v>
      </c>
      <c r="C39" s="15" t="s">
        <v>12</v>
      </c>
      <c r="D39" s="15" t="s">
        <v>30</v>
      </c>
      <c r="E39" s="15" t="s">
        <v>52</v>
      </c>
      <c r="F39" s="15" t="s">
        <v>55</v>
      </c>
      <c r="G39" s="15" t="s">
        <v>186</v>
      </c>
      <c r="H39" s="50">
        <v>2000</v>
      </c>
      <c r="O39" s="18" t="s">
        <v>210</v>
      </c>
    </row>
    <row r="40" spans="1:15" x14ac:dyDescent="0.25">
      <c r="A40" s="18" t="s">
        <v>56</v>
      </c>
      <c r="B40" s="14">
        <v>809</v>
      </c>
      <c r="C40" s="15" t="s">
        <v>12</v>
      </c>
      <c r="D40" s="15" t="s">
        <v>59</v>
      </c>
      <c r="E40" s="15" t="s">
        <v>57</v>
      </c>
      <c r="F40" s="15" t="s">
        <v>10</v>
      </c>
      <c r="G40" s="17"/>
      <c r="H40" s="50">
        <f>SUM(H42)</f>
        <v>15000</v>
      </c>
      <c r="O40" s="18"/>
    </row>
    <row r="41" spans="1:15" x14ac:dyDescent="0.25">
      <c r="A41" s="18" t="s">
        <v>58</v>
      </c>
      <c r="B41" s="14">
        <v>809</v>
      </c>
      <c r="C41" s="15" t="s">
        <v>12</v>
      </c>
      <c r="D41" s="15" t="s">
        <v>59</v>
      </c>
      <c r="E41" s="15" t="s">
        <v>60</v>
      </c>
      <c r="F41" s="15" t="s">
        <v>61</v>
      </c>
      <c r="G41" s="17"/>
      <c r="H41" s="50">
        <f>SUM(H42)</f>
        <v>15000</v>
      </c>
      <c r="O41" s="18"/>
    </row>
    <row r="42" spans="1:15" ht="30" x14ac:dyDescent="0.25">
      <c r="A42" s="18" t="s">
        <v>62</v>
      </c>
      <c r="B42" s="14">
        <v>809</v>
      </c>
      <c r="C42" s="15" t="s">
        <v>12</v>
      </c>
      <c r="D42" s="15" t="s">
        <v>59</v>
      </c>
      <c r="E42" s="15" t="s">
        <v>60</v>
      </c>
      <c r="F42" s="15" t="s">
        <v>63</v>
      </c>
      <c r="G42" s="15" t="s">
        <v>177</v>
      </c>
      <c r="H42" s="50">
        <v>15000</v>
      </c>
      <c r="O42" s="18" t="s">
        <v>209</v>
      </c>
    </row>
    <row r="43" spans="1:15" x14ac:dyDescent="0.25">
      <c r="A43" s="18" t="s">
        <v>64</v>
      </c>
      <c r="B43" s="14">
        <v>809</v>
      </c>
      <c r="C43" s="15" t="s">
        <v>12</v>
      </c>
      <c r="D43" s="15" t="s">
        <v>65</v>
      </c>
      <c r="E43" s="15" t="s">
        <v>57</v>
      </c>
      <c r="F43" s="15" t="s">
        <v>10</v>
      </c>
      <c r="G43" s="15"/>
      <c r="H43" s="50">
        <f>SUM(H44)</f>
        <v>2000</v>
      </c>
      <c r="O43" s="18"/>
    </row>
    <row r="44" spans="1:15" ht="30" x14ac:dyDescent="0.25">
      <c r="A44" s="18" t="s">
        <v>66</v>
      </c>
      <c r="B44" s="14">
        <v>809</v>
      </c>
      <c r="C44" s="15" t="s">
        <v>12</v>
      </c>
      <c r="D44" s="15" t="s">
        <v>65</v>
      </c>
      <c r="E44" s="15" t="s">
        <v>67</v>
      </c>
      <c r="F44" s="15" t="s">
        <v>61</v>
      </c>
      <c r="G44" s="15"/>
      <c r="H44" s="50">
        <f>SUM(H45)</f>
        <v>2000</v>
      </c>
      <c r="O44" s="18"/>
    </row>
    <row r="45" spans="1:15" x14ac:dyDescent="0.25">
      <c r="A45" s="18" t="s">
        <v>68</v>
      </c>
      <c r="B45" s="14">
        <v>809</v>
      </c>
      <c r="C45" s="15" t="s">
        <v>12</v>
      </c>
      <c r="D45" s="15" t="s">
        <v>65</v>
      </c>
      <c r="E45" s="15" t="s">
        <v>69</v>
      </c>
      <c r="F45" s="15" t="s">
        <v>70</v>
      </c>
      <c r="G45" s="15" t="s">
        <v>186</v>
      </c>
      <c r="H45" s="50">
        <v>2000</v>
      </c>
      <c r="O45" s="18"/>
    </row>
    <row r="46" spans="1:15" ht="45" x14ac:dyDescent="0.25">
      <c r="A46" s="18" t="s">
        <v>71</v>
      </c>
      <c r="B46" s="14">
        <v>809</v>
      </c>
      <c r="C46" s="15" t="s">
        <v>12</v>
      </c>
      <c r="D46" s="15" t="s">
        <v>72</v>
      </c>
      <c r="E46" s="15" t="s">
        <v>67</v>
      </c>
      <c r="F46" s="15" t="s">
        <v>10</v>
      </c>
      <c r="G46" s="15"/>
      <c r="H46" s="50">
        <f>SUM(H47)</f>
        <v>0</v>
      </c>
      <c r="O46" s="18" t="s">
        <v>190</v>
      </c>
    </row>
    <row r="47" spans="1:15" ht="30" x14ac:dyDescent="0.25">
      <c r="A47" s="18" t="s">
        <v>41</v>
      </c>
      <c r="B47" s="14">
        <v>809</v>
      </c>
      <c r="C47" s="15" t="s">
        <v>12</v>
      </c>
      <c r="D47" s="15" t="s">
        <v>72</v>
      </c>
      <c r="E47" s="15" t="s">
        <v>73</v>
      </c>
      <c r="F47" s="15" t="s">
        <v>42</v>
      </c>
      <c r="G47" s="15"/>
      <c r="H47" s="50">
        <f>SUM(H48)</f>
        <v>0</v>
      </c>
      <c r="O47" s="18"/>
    </row>
    <row r="48" spans="1:15" ht="30" x14ac:dyDescent="0.25">
      <c r="A48" s="18" t="s">
        <v>43</v>
      </c>
      <c r="B48" s="14">
        <v>809</v>
      </c>
      <c r="C48" s="15" t="s">
        <v>12</v>
      </c>
      <c r="D48" s="15" t="s">
        <v>72</v>
      </c>
      <c r="E48" s="15" t="s">
        <v>73</v>
      </c>
      <c r="F48" s="15" t="s">
        <v>44</v>
      </c>
      <c r="G48" s="15"/>
      <c r="H48" s="50">
        <f>SUM(H49)</f>
        <v>0</v>
      </c>
      <c r="O48" s="18"/>
    </row>
    <row r="49" spans="1:15" ht="30" x14ac:dyDescent="0.25">
      <c r="A49" s="20" t="s">
        <v>45</v>
      </c>
      <c r="B49" s="14">
        <v>809</v>
      </c>
      <c r="C49" s="15" t="s">
        <v>12</v>
      </c>
      <c r="D49" s="15" t="s">
        <v>72</v>
      </c>
      <c r="E49" s="15" t="s">
        <v>73</v>
      </c>
      <c r="F49" s="15" t="s">
        <v>46</v>
      </c>
      <c r="G49" s="15" t="s">
        <v>177</v>
      </c>
      <c r="H49" s="50">
        <v>0</v>
      </c>
      <c r="O49" s="18"/>
    </row>
    <row r="50" spans="1:15" x14ac:dyDescent="0.25">
      <c r="A50" s="21" t="s">
        <v>74</v>
      </c>
      <c r="B50" s="14">
        <v>809</v>
      </c>
      <c r="C50" s="15" t="s">
        <v>14</v>
      </c>
      <c r="D50" s="15" t="s">
        <v>75</v>
      </c>
      <c r="E50" s="15" t="s">
        <v>9</v>
      </c>
      <c r="F50" s="15" t="s">
        <v>10</v>
      </c>
      <c r="G50" s="15"/>
      <c r="H50" s="50">
        <f>SUM(H51+H55)</f>
        <v>69500</v>
      </c>
      <c r="O50" s="18"/>
    </row>
    <row r="51" spans="1:15" ht="15.75" x14ac:dyDescent="0.25">
      <c r="A51" s="22" t="s">
        <v>76</v>
      </c>
      <c r="B51" s="14">
        <v>809</v>
      </c>
      <c r="C51" s="15" t="s">
        <v>14</v>
      </c>
      <c r="D51" s="15" t="s">
        <v>75</v>
      </c>
      <c r="E51" s="15" t="s">
        <v>57</v>
      </c>
      <c r="F51" s="15" t="s">
        <v>10</v>
      </c>
      <c r="G51" s="15"/>
      <c r="H51" s="50">
        <f>SUM(H52:H54)</f>
        <v>39841</v>
      </c>
      <c r="O51" s="18"/>
    </row>
    <row r="52" spans="1:15" ht="45" x14ac:dyDescent="0.25">
      <c r="A52" s="23" t="s">
        <v>77</v>
      </c>
      <c r="B52" s="14">
        <v>809</v>
      </c>
      <c r="C52" s="15" t="s">
        <v>14</v>
      </c>
      <c r="D52" s="15" t="s">
        <v>75</v>
      </c>
      <c r="E52" s="15" t="s">
        <v>78</v>
      </c>
      <c r="F52" s="15" t="s">
        <v>10</v>
      </c>
      <c r="G52" s="15"/>
      <c r="H52" s="50">
        <v>30600</v>
      </c>
      <c r="O52" s="18" t="s">
        <v>191</v>
      </c>
    </row>
    <row r="53" spans="1:15" ht="75" x14ac:dyDescent="0.25">
      <c r="A53" s="23" t="s">
        <v>79</v>
      </c>
      <c r="B53" s="14">
        <v>809</v>
      </c>
      <c r="C53" s="15" t="s">
        <v>14</v>
      </c>
      <c r="D53" s="15" t="s">
        <v>75</v>
      </c>
      <c r="E53" s="15" t="s">
        <v>78</v>
      </c>
      <c r="F53" s="15" t="s">
        <v>22</v>
      </c>
      <c r="G53" s="15"/>
      <c r="H53" s="50">
        <v>0</v>
      </c>
      <c r="O53" s="18"/>
    </row>
    <row r="54" spans="1:15" ht="75" x14ac:dyDescent="0.25">
      <c r="A54" s="24" t="s">
        <v>21</v>
      </c>
      <c r="B54" s="14">
        <v>809</v>
      </c>
      <c r="C54" s="15" t="s">
        <v>14</v>
      </c>
      <c r="D54" s="15" t="s">
        <v>75</v>
      </c>
      <c r="E54" s="15" t="s">
        <v>78</v>
      </c>
      <c r="F54" s="15" t="s">
        <v>24</v>
      </c>
      <c r="G54" s="15"/>
      <c r="H54" s="50">
        <v>9241</v>
      </c>
      <c r="O54" s="18" t="s">
        <v>192</v>
      </c>
    </row>
    <row r="55" spans="1:15" ht="45" x14ac:dyDescent="0.25">
      <c r="A55" s="23" t="s">
        <v>80</v>
      </c>
      <c r="B55" s="14">
        <v>809</v>
      </c>
      <c r="C55" s="15" t="s">
        <v>14</v>
      </c>
      <c r="D55" s="15" t="s">
        <v>75</v>
      </c>
      <c r="E55" s="15" t="s">
        <v>78</v>
      </c>
      <c r="F55" s="15" t="s">
        <v>26</v>
      </c>
      <c r="G55" s="15" t="s">
        <v>166</v>
      </c>
      <c r="H55" s="50">
        <f>SUM(H56)</f>
        <v>29659</v>
      </c>
      <c r="O55" s="18"/>
    </row>
    <row r="56" spans="1:15" ht="60" x14ac:dyDescent="0.25">
      <c r="A56" s="23" t="s">
        <v>38</v>
      </c>
      <c r="B56" s="14">
        <v>809</v>
      </c>
      <c r="C56" s="15" t="s">
        <v>14</v>
      </c>
      <c r="D56" s="15" t="s">
        <v>75</v>
      </c>
      <c r="E56" s="15" t="s">
        <v>78</v>
      </c>
      <c r="F56" s="15" t="s">
        <v>40</v>
      </c>
      <c r="G56" s="15"/>
      <c r="H56" s="50">
        <f>SUM(H57:H59)</f>
        <v>29659</v>
      </c>
      <c r="O56" s="18"/>
    </row>
    <row r="57" spans="1:15" ht="60" x14ac:dyDescent="0.25">
      <c r="A57" s="23" t="s">
        <v>37</v>
      </c>
      <c r="B57" s="14">
        <v>809</v>
      </c>
      <c r="C57" s="15" t="s">
        <v>14</v>
      </c>
      <c r="D57" s="15" t="s">
        <v>75</v>
      </c>
      <c r="E57" s="15" t="s">
        <v>78</v>
      </c>
      <c r="F57" s="15" t="s">
        <v>28</v>
      </c>
      <c r="G57" s="15" t="s">
        <v>167</v>
      </c>
      <c r="H57" s="50">
        <v>14400</v>
      </c>
      <c r="O57" s="18" t="s">
        <v>193</v>
      </c>
    </row>
    <row r="58" spans="1:15" ht="30" x14ac:dyDescent="0.25">
      <c r="A58" s="23" t="s">
        <v>81</v>
      </c>
      <c r="B58" s="14">
        <v>809</v>
      </c>
      <c r="C58" s="15" t="s">
        <v>14</v>
      </c>
      <c r="D58" s="15" t="s">
        <v>75</v>
      </c>
      <c r="E58" s="15" t="s">
        <v>78</v>
      </c>
      <c r="F58" s="15" t="s">
        <v>42</v>
      </c>
      <c r="G58" s="15"/>
      <c r="H58" s="50">
        <v>0</v>
      </c>
      <c r="O58" s="18" t="s">
        <v>195</v>
      </c>
    </row>
    <row r="59" spans="1:15" ht="45" x14ac:dyDescent="0.25">
      <c r="A59" s="23" t="s">
        <v>43</v>
      </c>
      <c r="B59" s="14">
        <v>809</v>
      </c>
      <c r="C59" s="15" t="s">
        <v>14</v>
      </c>
      <c r="D59" s="15" t="s">
        <v>75</v>
      </c>
      <c r="E59" s="15" t="s">
        <v>78</v>
      </c>
      <c r="F59" s="15" t="s">
        <v>44</v>
      </c>
      <c r="G59" s="15"/>
      <c r="H59" s="50">
        <v>15259</v>
      </c>
      <c r="O59" s="18" t="s">
        <v>194</v>
      </c>
    </row>
    <row r="60" spans="1:15" ht="30" x14ac:dyDescent="0.25">
      <c r="A60" s="23" t="s">
        <v>82</v>
      </c>
      <c r="B60" s="14">
        <v>809</v>
      </c>
      <c r="C60" s="15" t="s">
        <v>14</v>
      </c>
      <c r="D60" s="15" t="s">
        <v>75</v>
      </c>
      <c r="E60" s="15" t="s">
        <v>78</v>
      </c>
      <c r="F60" s="15" t="s">
        <v>46</v>
      </c>
      <c r="G60" s="15" t="s">
        <v>174</v>
      </c>
      <c r="H60" s="50">
        <v>0</v>
      </c>
      <c r="O60" s="18"/>
    </row>
    <row r="61" spans="1:15" ht="30" x14ac:dyDescent="0.25">
      <c r="A61" s="23" t="s">
        <v>82</v>
      </c>
      <c r="B61" s="14">
        <v>809</v>
      </c>
      <c r="C61" s="15" t="s">
        <v>14</v>
      </c>
      <c r="D61" s="15" t="s">
        <v>75</v>
      </c>
      <c r="E61" s="15" t="s">
        <v>78</v>
      </c>
      <c r="F61" s="15" t="s">
        <v>46</v>
      </c>
      <c r="G61" s="15" t="s">
        <v>176</v>
      </c>
      <c r="H61" s="50">
        <f t="shared" ref="H61:H66" si="0">SUM(H62)</f>
        <v>0</v>
      </c>
      <c r="O61" s="18"/>
    </row>
    <row r="62" spans="1:15" ht="30" x14ac:dyDescent="0.25">
      <c r="A62" s="23" t="s">
        <v>82</v>
      </c>
      <c r="B62" s="14">
        <v>809</v>
      </c>
      <c r="C62" s="15" t="s">
        <v>14</v>
      </c>
      <c r="D62" s="15" t="s">
        <v>75</v>
      </c>
      <c r="E62" s="15" t="s">
        <v>78</v>
      </c>
      <c r="F62" s="15" t="s">
        <v>46</v>
      </c>
      <c r="G62" s="15" t="s">
        <v>179</v>
      </c>
      <c r="H62" s="50">
        <v>0</v>
      </c>
      <c r="O62" s="18"/>
    </row>
    <row r="63" spans="1:15" ht="28.5" x14ac:dyDescent="0.25">
      <c r="A63" s="21" t="s">
        <v>83</v>
      </c>
      <c r="B63" s="14">
        <v>809</v>
      </c>
      <c r="C63" s="15" t="s">
        <v>75</v>
      </c>
      <c r="D63" s="15" t="s">
        <v>8</v>
      </c>
      <c r="E63" s="15" t="s">
        <v>9</v>
      </c>
      <c r="F63" s="15" t="s">
        <v>10</v>
      </c>
      <c r="G63" s="15"/>
      <c r="H63" s="50">
        <f>SUM(H64+H78)</f>
        <v>5854</v>
      </c>
      <c r="O63" s="18"/>
    </row>
    <row r="64" spans="1:15" x14ac:dyDescent="0.25">
      <c r="A64" s="18" t="s">
        <v>84</v>
      </c>
      <c r="B64" s="14">
        <v>809</v>
      </c>
      <c r="C64" s="15" t="s">
        <v>75</v>
      </c>
      <c r="D64" s="15" t="s">
        <v>30</v>
      </c>
      <c r="E64" s="15" t="s">
        <v>9</v>
      </c>
      <c r="F64" s="15" t="s">
        <v>10</v>
      </c>
      <c r="G64" s="15"/>
      <c r="H64" s="50">
        <f t="shared" si="0"/>
        <v>4854</v>
      </c>
      <c r="O64" s="18"/>
    </row>
    <row r="65" spans="1:15" ht="30" x14ac:dyDescent="0.25">
      <c r="A65" s="18" t="s">
        <v>31</v>
      </c>
      <c r="B65" s="14">
        <v>809</v>
      </c>
      <c r="C65" s="15" t="s">
        <v>75</v>
      </c>
      <c r="D65" s="15" t="s">
        <v>30</v>
      </c>
      <c r="E65" s="15" t="s">
        <v>32</v>
      </c>
      <c r="F65" s="15" t="s">
        <v>10</v>
      </c>
      <c r="G65" s="15"/>
      <c r="H65" s="50">
        <f t="shared" si="0"/>
        <v>4854</v>
      </c>
      <c r="O65" s="18"/>
    </row>
    <row r="66" spans="1:15" ht="30" x14ac:dyDescent="0.25">
      <c r="A66" s="18" t="s">
        <v>33</v>
      </c>
      <c r="B66" s="14">
        <v>809</v>
      </c>
      <c r="C66" s="15" t="s">
        <v>75</v>
      </c>
      <c r="D66" s="15" t="s">
        <v>30</v>
      </c>
      <c r="E66" s="15" t="s">
        <v>34</v>
      </c>
      <c r="F66" s="15" t="s">
        <v>10</v>
      </c>
      <c r="G66" s="15"/>
      <c r="H66" s="50">
        <f t="shared" si="0"/>
        <v>4854</v>
      </c>
      <c r="O66" s="18"/>
    </row>
    <row r="67" spans="1:15" ht="75" x14ac:dyDescent="0.25">
      <c r="A67" s="18" t="s">
        <v>85</v>
      </c>
      <c r="B67" s="14">
        <v>809</v>
      </c>
      <c r="C67" s="15" t="s">
        <v>75</v>
      </c>
      <c r="D67" s="15" t="s">
        <v>30</v>
      </c>
      <c r="E67" s="15" t="s">
        <v>86</v>
      </c>
      <c r="F67" s="15" t="s">
        <v>10</v>
      </c>
      <c r="G67" s="15"/>
      <c r="H67" s="50">
        <f>SUM(H68+H71)</f>
        <v>4854</v>
      </c>
      <c r="O67" s="18"/>
    </row>
    <row r="68" spans="1:15" ht="45" x14ac:dyDescent="0.25">
      <c r="A68" s="18" t="s">
        <v>87</v>
      </c>
      <c r="B68" s="14">
        <v>809</v>
      </c>
      <c r="C68" s="15" t="s">
        <v>75</v>
      </c>
      <c r="D68" s="15" t="s">
        <v>30</v>
      </c>
      <c r="E68" s="15" t="s">
        <v>86</v>
      </c>
      <c r="F68" s="15" t="s">
        <v>10</v>
      </c>
      <c r="G68" s="15"/>
      <c r="H68" s="50">
        <v>0</v>
      </c>
      <c r="O68" s="18"/>
    </row>
    <row r="69" spans="1:15" ht="75" x14ac:dyDescent="0.25">
      <c r="A69" s="18" t="s">
        <v>21</v>
      </c>
      <c r="B69" s="14">
        <v>809</v>
      </c>
      <c r="C69" s="15" t="s">
        <v>75</v>
      </c>
      <c r="D69" s="15" t="s">
        <v>30</v>
      </c>
      <c r="E69" s="15" t="s">
        <v>86</v>
      </c>
      <c r="F69" s="15" t="s">
        <v>22</v>
      </c>
      <c r="G69" s="15"/>
      <c r="H69" s="50">
        <v>0</v>
      </c>
      <c r="O69" s="18"/>
    </row>
    <row r="70" spans="1:15" ht="30" x14ac:dyDescent="0.25">
      <c r="A70" s="18" t="s">
        <v>23</v>
      </c>
      <c r="B70" s="14">
        <v>809</v>
      </c>
      <c r="C70" s="15" t="s">
        <v>75</v>
      </c>
      <c r="D70" s="15" t="s">
        <v>30</v>
      </c>
      <c r="E70" s="15" t="s">
        <v>86</v>
      </c>
      <c r="F70" s="15" t="s">
        <v>24</v>
      </c>
      <c r="G70" s="15"/>
      <c r="H70" s="50">
        <v>0</v>
      </c>
      <c r="O70" s="18"/>
    </row>
    <row r="71" spans="1:15" ht="45" x14ac:dyDescent="0.25">
      <c r="A71" s="23" t="s">
        <v>80</v>
      </c>
      <c r="B71" s="14">
        <v>809</v>
      </c>
      <c r="C71" s="15" t="s">
        <v>75</v>
      </c>
      <c r="D71" s="15" t="s">
        <v>30</v>
      </c>
      <c r="E71" s="15" t="s">
        <v>86</v>
      </c>
      <c r="F71" s="15" t="s">
        <v>26</v>
      </c>
      <c r="G71" s="15"/>
      <c r="H71" s="50">
        <f>SUM(H72)</f>
        <v>4854</v>
      </c>
      <c r="O71" s="18"/>
    </row>
    <row r="72" spans="1:15" ht="60" x14ac:dyDescent="0.25">
      <c r="A72" s="23" t="s">
        <v>38</v>
      </c>
      <c r="B72" s="14">
        <v>809</v>
      </c>
      <c r="C72" s="15" t="s">
        <v>75</v>
      </c>
      <c r="D72" s="15" t="s">
        <v>30</v>
      </c>
      <c r="E72" s="15" t="s">
        <v>86</v>
      </c>
      <c r="F72" s="15" t="s">
        <v>40</v>
      </c>
      <c r="G72" s="15"/>
      <c r="H72" s="50">
        <f>SUM(H73:H74)</f>
        <v>4854</v>
      </c>
      <c r="O72" s="18"/>
    </row>
    <row r="73" spans="1:15" ht="60" x14ac:dyDescent="0.25">
      <c r="A73" s="23" t="s">
        <v>37</v>
      </c>
      <c r="B73" s="14">
        <v>809</v>
      </c>
      <c r="C73" s="15" t="s">
        <v>75</v>
      </c>
      <c r="D73" s="15" t="s">
        <v>30</v>
      </c>
      <c r="E73" s="15" t="s">
        <v>86</v>
      </c>
      <c r="F73" s="15" t="s">
        <v>28</v>
      </c>
      <c r="G73" s="15"/>
      <c r="H73" s="50">
        <v>0</v>
      </c>
      <c r="O73" s="18" t="s">
        <v>195</v>
      </c>
    </row>
    <row r="74" spans="1:15" ht="45" x14ac:dyDescent="0.25">
      <c r="A74" s="18" t="s">
        <v>41</v>
      </c>
      <c r="B74" s="14">
        <v>809</v>
      </c>
      <c r="C74" s="15" t="s">
        <v>75</v>
      </c>
      <c r="D74" s="15" t="s">
        <v>30</v>
      </c>
      <c r="E74" s="15" t="s">
        <v>86</v>
      </c>
      <c r="F74" s="15" t="s">
        <v>42</v>
      </c>
      <c r="G74" s="15"/>
      <c r="H74" s="50">
        <v>4854</v>
      </c>
      <c r="O74" s="18" t="s">
        <v>194</v>
      </c>
    </row>
    <row r="75" spans="1:15" ht="30" x14ac:dyDescent="0.25">
      <c r="A75" s="18" t="s">
        <v>43</v>
      </c>
      <c r="B75" s="14">
        <v>809</v>
      </c>
      <c r="C75" s="15" t="s">
        <v>75</v>
      </c>
      <c r="D75" s="15" t="s">
        <v>30</v>
      </c>
      <c r="E75" s="15" t="s">
        <v>86</v>
      </c>
      <c r="F75" s="15" t="s">
        <v>44</v>
      </c>
      <c r="G75" s="15"/>
      <c r="H75" s="50">
        <v>0</v>
      </c>
      <c r="O75" s="18"/>
    </row>
    <row r="76" spans="1:15" ht="30" x14ac:dyDescent="0.25">
      <c r="A76" s="23" t="s">
        <v>82</v>
      </c>
      <c r="B76" s="14">
        <v>809</v>
      </c>
      <c r="C76" s="15" t="s">
        <v>75</v>
      </c>
      <c r="D76" s="15" t="s">
        <v>30</v>
      </c>
      <c r="E76" s="15" t="s">
        <v>86</v>
      </c>
      <c r="F76" s="15" t="s">
        <v>46</v>
      </c>
      <c r="G76" s="15" t="s">
        <v>176</v>
      </c>
      <c r="H76" s="50">
        <f t="shared" ref="H76:H80" si="1">SUM(H77)</f>
        <v>0</v>
      </c>
      <c r="O76" s="18"/>
    </row>
    <row r="77" spans="1:15" ht="30" x14ac:dyDescent="0.25">
      <c r="A77" s="23" t="s">
        <v>82</v>
      </c>
      <c r="B77" s="14">
        <v>809</v>
      </c>
      <c r="C77" s="15" t="s">
        <v>75</v>
      </c>
      <c r="D77" s="15" t="s">
        <v>30</v>
      </c>
      <c r="E77" s="15" t="s">
        <v>86</v>
      </c>
      <c r="F77" s="15" t="s">
        <v>46</v>
      </c>
      <c r="G77" s="15" t="s">
        <v>179</v>
      </c>
      <c r="H77" s="50">
        <v>0</v>
      </c>
      <c r="O77" s="18"/>
    </row>
    <row r="78" spans="1:15" ht="45" x14ac:dyDescent="0.25">
      <c r="A78" s="18" t="s">
        <v>88</v>
      </c>
      <c r="B78" s="14">
        <v>809</v>
      </c>
      <c r="C78" s="15" t="s">
        <v>75</v>
      </c>
      <c r="D78" s="15" t="s">
        <v>89</v>
      </c>
      <c r="E78" s="15" t="s">
        <v>9</v>
      </c>
      <c r="F78" s="15" t="s">
        <v>10</v>
      </c>
      <c r="G78" s="15"/>
      <c r="H78" s="50">
        <f t="shared" si="1"/>
        <v>1000</v>
      </c>
      <c r="O78" s="18"/>
    </row>
    <row r="79" spans="1:15" ht="60" x14ac:dyDescent="0.25">
      <c r="A79" s="25" t="s">
        <v>90</v>
      </c>
      <c r="B79" s="14">
        <v>809</v>
      </c>
      <c r="C79" s="15" t="s">
        <v>75</v>
      </c>
      <c r="D79" s="15" t="s">
        <v>89</v>
      </c>
      <c r="E79" s="15" t="s">
        <v>91</v>
      </c>
      <c r="F79" s="15" t="s">
        <v>10</v>
      </c>
      <c r="G79" s="15"/>
      <c r="H79" s="50">
        <f t="shared" si="1"/>
        <v>1000</v>
      </c>
      <c r="O79" s="18"/>
    </row>
    <row r="80" spans="1:15" ht="60" x14ac:dyDescent="0.25">
      <c r="A80" s="26" t="s">
        <v>92</v>
      </c>
      <c r="B80" s="14">
        <v>809</v>
      </c>
      <c r="C80" s="15" t="s">
        <v>75</v>
      </c>
      <c r="D80" s="15" t="s">
        <v>89</v>
      </c>
      <c r="E80" s="15" t="s">
        <v>93</v>
      </c>
      <c r="F80" s="15" t="s">
        <v>10</v>
      </c>
      <c r="G80" s="15"/>
      <c r="H80" s="50">
        <f t="shared" si="1"/>
        <v>1000</v>
      </c>
      <c r="O80" s="18"/>
    </row>
    <row r="81" spans="1:15" ht="60" x14ac:dyDescent="0.25">
      <c r="A81" s="26" t="s">
        <v>94</v>
      </c>
      <c r="B81" s="14">
        <v>809</v>
      </c>
      <c r="C81" s="15" t="s">
        <v>75</v>
      </c>
      <c r="D81" s="15" t="s">
        <v>89</v>
      </c>
      <c r="E81" s="15" t="s">
        <v>95</v>
      </c>
      <c r="F81" s="15" t="s">
        <v>10</v>
      </c>
      <c r="G81" s="15"/>
      <c r="H81" s="50">
        <v>1000</v>
      </c>
      <c r="O81" s="18" t="s">
        <v>204</v>
      </c>
    </row>
    <row r="82" spans="1:15" ht="30" x14ac:dyDescent="0.25">
      <c r="A82" s="27" t="s">
        <v>81</v>
      </c>
      <c r="B82" s="14">
        <v>809</v>
      </c>
      <c r="C82" s="15" t="s">
        <v>75</v>
      </c>
      <c r="D82" s="15" t="s">
        <v>89</v>
      </c>
      <c r="E82" s="15" t="s">
        <v>95</v>
      </c>
      <c r="F82" s="15" t="s">
        <v>42</v>
      </c>
      <c r="G82" s="15"/>
      <c r="H82" s="50">
        <f>SUM(H83)</f>
        <v>0</v>
      </c>
      <c r="O82" s="18"/>
    </row>
    <row r="83" spans="1:15" ht="30" x14ac:dyDescent="0.25">
      <c r="A83" s="23" t="s">
        <v>96</v>
      </c>
      <c r="B83" s="14">
        <v>809</v>
      </c>
      <c r="C83" s="15" t="s">
        <v>75</v>
      </c>
      <c r="D83" s="15" t="s">
        <v>89</v>
      </c>
      <c r="E83" s="15" t="s">
        <v>95</v>
      </c>
      <c r="F83" s="15" t="s">
        <v>44</v>
      </c>
      <c r="G83" s="15"/>
      <c r="H83" s="50">
        <f>SUM(H84)</f>
        <v>0</v>
      </c>
      <c r="O83" s="18"/>
    </row>
    <row r="84" spans="1:15" ht="30" x14ac:dyDescent="0.25">
      <c r="A84" s="23" t="s">
        <v>45</v>
      </c>
      <c r="B84" s="14">
        <v>809</v>
      </c>
      <c r="C84" s="15" t="s">
        <v>75</v>
      </c>
      <c r="D84" s="15" t="s">
        <v>89</v>
      </c>
      <c r="E84" s="15" t="s">
        <v>95</v>
      </c>
      <c r="F84" s="15" t="s">
        <v>46</v>
      </c>
      <c r="G84" s="15" t="s">
        <v>176</v>
      </c>
      <c r="H84" s="50">
        <f>SUM(H85)</f>
        <v>0</v>
      </c>
      <c r="O84" s="18"/>
    </row>
    <row r="85" spans="1:15" ht="78.75" x14ac:dyDescent="0.25">
      <c r="A85" s="28" t="s">
        <v>97</v>
      </c>
      <c r="B85" s="29">
        <v>809</v>
      </c>
      <c r="C85" s="15" t="s">
        <v>75</v>
      </c>
      <c r="D85" s="15" t="s">
        <v>89</v>
      </c>
      <c r="E85" s="15" t="s">
        <v>98</v>
      </c>
      <c r="F85" s="15" t="s">
        <v>10</v>
      </c>
      <c r="G85" s="15"/>
      <c r="H85" s="50">
        <f>SUM(H86)</f>
        <v>0</v>
      </c>
      <c r="O85" s="18"/>
    </row>
    <row r="86" spans="1:15" ht="126" x14ac:dyDescent="0.25">
      <c r="A86" s="28" t="s">
        <v>99</v>
      </c>
      <c r="B86" s="29">
        <v>809</v>
      </c>
      <c r="C86" s="15" t="s">
        <v>75</v>
      </c>
      <c r="D86" s="15" t="s">
        <v>89</v>
      </c>
      <c r="E86" s="15" t="s">
        <v>100</v>
      </c>
      <c r="F86" s="15" t="s">
        <v>10</v>
      </c>
      <c r="G86" s="15"/>
      <c r="H86" s="50">
        <f>SUM(H87)</f>
        <v>0</v>
      </c>
      <c r="O86" s="18"/>
    </row>
    <row r="87" spans="1:15" ht="141.75" x14ac:dyDescent="0.25">
      <c r="A87" s="28" t="s">
        <v>101</v>
      </c>
      <c r="B87" s="29">
        <v>809</v>
      </c>
      <c r="C87" s="15" t="s">
        <v>75</v>
      </c>
      <c r="D87" s="15" t="s">
        <v>89</v>
      </c>
      <c r="E87" s="15" t="s">
        <v>102</v>
      </c>
      <c r="F87" s="15" t="s">
        <v>10</v>
      </c>
      <c r="G87" s="15"/>
      <c r="H87" s="50">
        <v>0</v>
      </c>
      <c r="O87" s="18"/>
    </row>
    <row r="88" spans="1:15" ht="45" x14ac:dyDescent="0.25">
      <c r="A88" s="30" t="s">
        <v>81</v>
      </c>
      <c r="B88" s="29">
        <v>809</v>
      </c>
      <c r="C88" s="15" t="s">
        <v>75</v>
      </c>
      <c r="D88" s="15" t="s">
        <v>89</v>
      </c>
      <c r="E88" s="15" t="s">
        <v>102</v>
      </c>
      <c r="F88" s="15" t="s">
        <v>42</v>
      </c>
      <c r="G88" s="15"/>
      <c r="H88" s="50">
        <v>0</v>
      </c>
      <c r="O88" s="18" t="s">
        <v>203</v>
      </c>
    </row>
    <row r="89" spans="1:15" ht="47.25" x14ac:dyDescent="0.25">
      <c r="A89" s="30" t="s">
        <v>96</v>
      </c>
      <c r="B89" s="29">
        <v>809</v>
      </c>
      <c r="C89" s="15" t="s">
        <v>75</v>
      </c>
      <c r="D89" s="15" t="s">
        <v>89</v>
      </c>
      <c r="E89" s="15" t="s">
        <v>102</v>
      </c>
      <c r="F89" s="15" t="s">
        <v>44</v>
      </c>
      <c r="G89" s="15"/>
      <c r="H89" s="50">
        <f t="shared" ref="H89:H94" si="2">SUM(H90)</f>
        <v>0</v>
      </c>
      <c r="O89" s="18"/>
    </row>
    <row r="90" spans="1:15" ht="47.25" x14ac:dyDescent="0.25">
      <c r="A90" s="30" t="s">
        <v>45</v>
      </c>
      <c r="B90" s="29">
        <v>809</v>
      </c>
      <c r="C90" s="15" t="s">
        <v>75</v>
      </c>
      <c r="D90" s="15" t="s">
        <v>89</v>
      </c>
      <c r="E90" s="15" t="s">
        <v>102</v>
      </c>
      <c r="F90" s="15" t="s">
        <v>46</v>
      </c>
      <c r="G90" s="15"/>
      <c r="H90" s="50">
        <f t="shared" si="2"/>
        <v>0</v>
      </c>
      <c r="O90" s="18"/>
    </row>
    <row r="91" spans="1:15" ht="30" x14ac:dyDescent="0.25">
      <c r="A91" s="23" t="s">
        <v>45</v>
      </c>
      <c r="B91" s="14">
        <v>809</v>
      </c>
      <c r="C91" s="15" t="s">
        <v>75</v>
      </c>
      <c r="D91" s="15" t="s">
        <v>89</v>
      </c>
      <c r="E91" s="15" t="s">
        <v>125</v>
      </c>
      <c r="F91" s="15" t="s">
        <v>46</v>
      </c>
      <c r="G91" s="15" t="s">
        <v>176</v>
      </c>
      <c r="H91" s="50">
        <v>0</v>
      </c>
      <c r="O91" s="18"/>
    </row>
    <row r="92" spans="1:15" x14ac:dyDescent="0.25">
      <c r="A92" s="21" t="s">
        <v>103</v>
      </c>
      <c r="B92" s="14">
        <v>809</v>
      </c>
      <c r="C92" s="15" t="s">
        <v>30</v>
      </c>
      <c r="D92" s="15" t="s">
        <v>8</v>
      </c>
      <c r="E92" s="15" t="s">
        <v>9</v>
      </c>
      <c r="F92" s="15" t="s">
        <v>10</v>
      </c>
      <c r="G92" s="15"/>
      <c r="H92" s="50">
        <f t="shared" si="2"/>
        <v>268000</v>
      </c>
      <c r="O92" s="18"/>
    </row>
    <row r="93" spans="1:15" x14ac:dyDescent="0.25">
      <c r="A93" s="18" t="s">
        <v>104</v>
      </c>
      <c r="B93" s="14">
        <v>809</v>
      </c>
      <c r="C93" s="15" t="s">
        <v>30</v>
      </c>
      <c r="D93" s="15" t="s">
        <v>89</v>
      </c>
      <c r="E93" s="15" t="s">
        <v>105</v>
      </c>
      <c r="F93" s="15" t="s">
        <v>10</v>
      </c>
      <c r="G93" s="15"/>
      <c r="H93" s="50">
        <f t="shared" si="2"/>
        <v>268000</v>
      </c>
      <c r="O93" s="18"/>
    </row>
    <row r="94" spans="1:15" ht="60" x14ac:dyDescent="0.25">
      <c r="A94" s="23" t="s">
        <v>106</v>
      </c>
      <c r="B94" s="14">
        <v>809</v>
      </c>
      <c r="C94" s="15" t="s">
        <v>30</v>
      </c>
      <c r="D94" s="15" t="s">
        <v>89</v>
      </c>
      <c r="E94" s="15" t="s">
        <v>105</v>
      </c>
      <c r="F94" s="15" t="s">
        <v>10</v>
      </c>
      <c r="G94" s="15"/>
      <c r="H94" s="50">
        <f t="shared" si="2"/>
        <v>268000</v>
      </c>
      <c r="O94" s="18"/>
    </row>
    <row r="95" spans="1:15" ht="60" x14ac:dyDescent="0.25">
      <c r="A95" s="23" t="s">
        <v>107</v>
      </c>
      <c r="B95" s="14">
        <v>809</v>
      </c>
      <c r="C95" s="15" t="s">
        <v>30</v>
      </c>
      <c r="D95" s="15" t="s">
        <v>89</v>
      </c>
      <c r="E95" s="15" t="s">
        <v>108</v>
      </c>
      <c r="F95" s="15" t="s">
        <v>10</v>
      </c>
      <c r="G95" s="15"/>
      <c r="H95" s="50">
        <f>SUM(H96)</f>
        <v>268000</v>
      </c>
      <c r="O95" s="18"/>
    </row>
    <row r="96" spans="1:15" ht="105" x14ac:dyDescent="0.25">
      <c r="A96" s="23" t="s">
        <v>109</v>
      </c>
      <c r="B96" s="14">
        <v>809</v>
      </c>
      <c r="C96" s="15" t="s">
        <v>30</v>
      </c>
      <c r="D96" s="15" t="s">
        <v>89</v>
      </c>
      <c r="E96" s="15" t="s">
        <v>110</v>
      </c>
      <c r="F96" s="15" t="s">
        <v>10</v>
      </c>
      <c r="G96" s="15"/>
      <c r="H96" s="50">
        <f>SUM(H97)</f>
        <v>268000</v>
      </c>
      <c r="O96" s="18"/>
    </row>
    <row r="97" spans="1:15" ht="30" x14ac:dyDescent="0.25">
      <c r="A97" s="23" t="s">
        <v>81</v>
      </c>
      <c r="B97" s="14">
        <v>809</v>
      </c>
      <c r="C97" s="15" t="s">
        <v>30</v>
      </c>
      <c r="D97" s="15" t="s">
        <v>89</v>
      </c>
      <c r="E97" s="15" t="s">
        <v>110</v>
      </c>
      <c r="F97" s="15" t="s">
        <v>42</v>
      </c>
      <c r="G97" s="15"/>
      <c r="H97" s="50">
        <f>SUM(H98)</f>
        <v>268000</v>
      </c>
      <c r="O97" s="18"/>
    </row>
    <row r="98" spans="1:15" ht="30" x14ac:dyDescent="0.25">
      <c r="A98" s="23" t="s">
        <v>96</v>
      </c>
      <c r="B98" s="14">
        <v>809</v>
      </c>
      <c r="C98" s="15" t="s">
        <v>30</v>
      </c>
      <c r="D98" s="15" t="s">
        <v>89</v>
      </c>
      <c r="E98" s="15" t="s">
        <v>110</v>
      </c>
      <c r="F98" s="15" t="s">
        <v>44</v>
      </c>
      <c r="G98" s="15"/>
      <c r="H98" s="50">
        <f>SUM(H99:H101)</f>
        <v>268000</v>
      </c>
      <c r="O98" s="18"/>
    </row>
    <row r="99" spans="1:15" ht="30" x14ac:dyDescent="0.25">
      <c r="A99" s="23" t="s">
        <v>45</v>
      </c>
      <c r="B99" s="14">
        <v>809</v>
      </c>
      <c r="C99" s="15" t="s">
        <v>30</v>
      </c>
      <c r="D99" s="15" t="s">
        <v>89</v>
      </c>
      <c r="E99" s="15" t="s">
        <v>110</v>
      </c>
      <c r="F99" s="15" t="s">
        <v>46</v>
      </c>
      <c r="G99" s="15" t="s">
        <v>176</v>
      </c>
      <c r="H99" s="50">
        <v>0</v>
      </c>
      <c r="O99" s="18"/>
    </row>
    <row r="100" spans="1:15" ht="45" x14ac:dyDescent="0.25">
      <c r="A100" s="23" t="s">
        <v>45</v>
      </c>
      <c r="B100" s="14">
        <v>809</v>
      </c>
      <c r="C100" s="15" t="s">
        <v>30</v>
      </c>
      <c r="D100" s="15" t="s">
        <v>89</v>
      </c>
      <c r="E100" s="15" t="s">
        <v>110</v>
      </c>
      <c r="F100" s="15" t="s">
        <v>46</v>
      </c>
      <c r="G100" s="15" t="s">
        <v>177</v>
      </c>
      <c r="H100" s="51">
        <v>268000</v>
      </c>
      <c r="O100" s="18" t="s">
        <v>183</v>
      </c>
    </row>
    <row r="101" spans="1:15" ht="30" x14ac:dyDescent="0.25">
      <c r="A101" s="23" t="s">
        <v>45</v>
      </c>
      <c r="B101" s="14">
        <v>809</v>
      </c>
      <c r="C101" s="15" t="s">
        <v>30</v>
      </c>
      <c r="D101" s="15" t="s">
        <v>89</v>
      </c>
      <c r="E101" s="15" t="s">
        <v>110</v>
      </c>
      <c r="F101" s="15" t="s">
        <v>46</v>
      </c>
      <c r="G101" s="15" t="s">
        <v>179</v>
      </c>
      <c r="H101" s="51">
        <f>SUM(H102)</f>
        <v>0</v>
      </c>
      <c r="O101" s="18"/>
    </row>
    <row r="102" spans="1:15" x14ac:dyDescent="0.25">
      <c r="A102" s="18" t="s">
        <v>111</v>
      </c>
      <c r="B102" s="14">
        <v>809</v>
      </c>
      <c r="C102" s="15" t="s">
        <v>30</v>
      </c>
      <c r="D102" s="15" t="s">
        <v>112</v>
      </c>
      <c r="E102" s="15" t="s">
        <v>9</v>
      </c>
      <c r="F102" s="15" t="s">
        <v>10</v>
      </c>
      <c r="G102" s="15"/>
      <c r="H102" s="51">
        <f>SUM(H103)</f>
        <v>0</v>
      </c>
      <c r="O102" s="18"/>
    </row>
    <row r="103" spans="1:15" ht="45" x14ac:dyDescent="0.25">
      <c r="A103" s="31" t="s">
        <v>113</v>
      </c>
      <c r="B103" s="32">
        <v>809</v>
      </c>
      <c r="C103" s="15" t="s">
        <v>30</v>
      </c>
      <c r="D103" s="15" t="s">
        <v>112</v>
      </c>
      <c r="E103" s="15" t="s">
        <v>114</v>
      </c>
      <c r="F103" s="15" t="s">
        <v>10</v>
      </c>
      <c r="G103" s="15"/>
      <c r="H103" s="51">
        <f>SUM(H104)</f>
        <v>0</v>
      </c>
      <c r="O103" s="18"/>
    </row>
    <row r="104" spans="1:15" ht="60" x14ac:dyDescent="0.25">
      <c r="A104" s="31" t="s">
        <v>115</v>
      </c>
      <c r="B104" s="32">
        <v>809</v>
      </c>
      <c r="C104" s="15" t="s">
        <v>30</v>
      </c>
      <c r="D104" s="15" t="s">
        <v>112</v>
      </c>
      <c r="E104" s="15" t="s">
        <v>114</v>
      </c>
      <c r="F104" s="15" t="s">
        <v>10</v>
      </c>
      <c r="G104" s="15"/>
      <c r="H104" s="51">
        <f>SUM(H105)</f>
        <v>0</v>
      </c>
      <c r="O104" s="18"/>
    </row>
    <row r="105" spans="1:15" ht="60" x14ac:dyDescent="0.25">
      <c r="A105" s="31" t="s">
        <v>116</v>
      </c>
      <c r="B105" s="32">
        <v>809</v>
      </c>
      <c r="C105" s="15" t="s">
        <v>30</v>
      </c>
      <c r="D105" s="15" t="s">
        <v>112</v>
      </c>
      <c r="E105" s="15" t="s">
        <v>117</v>
      </c>
      <c r="F105" s="15" t="s">
        <v>10</v>
      </c>
      <c r="G105" s="15"/>
      <c r="H105" s="51">
        <v>0</v>
      </c>
      <c r="O105" s="18"/>
    </row>
    <row r="106" spans="1:15" ht="30" x14ac:dyDescent="0.25">
      <c r="A106" s="31" t="s">
        <v>81</v>
      </c>
      <c r="B106" s="32">
        <v>809</v>
      </c>
      <c r="C106" s="15" t="s">
        <v>30</v>
      </c>
      <c r="D106" s="15" t="s">
        <v>112</v>
      </c>
      <c r="E106" s="15" t="s">
        <v>118</v>
      </c>
      <c r="F106" s="33">
        <v>200</v>
      </c>
      <c r="G106" s="33"/>
      <c r="H106" s="52">
        <f t="shared" ref="H106:H111" si="3">SUM(H107)</f>
        <v>0</v>
      </c>
      <c r="O106" s="18"/>
    </row>
    <row r="107" spans="1:15" ht="30" x14ac:dyDescent="0.25">
      <c r="A107" s="31" t="s">
        <v>43</v>
      </c>
      <c r="B107" s="32">
        <v>809</v>
      </c>
      <c r="C107" s="15" t="s">
        <v>30</v>
      </c>
      <c r="D107" s="15" t="s">
        <v>112</v>
      </c>
      <c r="E107" s="15" t="s">
        <v>118</v>
      </c>
      <c r="F107" s="33">
        <v>240</v>
      </c>
      <c r="G107" s="33"/>
      <c r="H107" s="50">
        <f t="shared" si="3"/>
        <v>0</v>
      </c>
      <c r="O107" s="18"/>
    </row>
    <row r="108" spans="1:15" ht="30" x14ac:dyDescent="0.25">
      <c r="A108" s="31" t="s">
        <v>45</v>
      </c>
      <c r="B108" s="32">
        <v>809</v>
      </c>
      <c r="C108" s="15" t="s">
        <v>30</v>
      </c>
      <c r="D108" s="15" t="s">
        <v>112</v>
      </c>
      <c r="E108" s="15" t="s">
        <v>118</v>
      </c>
      <c r="F108" s="33">
        <v>244</v>
      </c>
      <c r="G108" s="33"/>
      <c r="H108" s="50">
        <v>0</v>
      </c>
      <c r="O108" s="18"/>
    </row>
    <row r="109" spans="1:15" x14ac:dyDescent="0.25">
      <c r="A109" s="34" t="s">
        <v>119</v>
      </c>
      <c r="B109" s="35">
        <v>809</v>
      </c>
      <c r="C109" s="36" t="s">
        <v>120</v>
      </c>
      <c r="D109" s="36" t="s">
        <v>8</v>
      </c>
      <c r="E109" s="36" t="s">
        <v>9</v>
      </c>
      <c r="F109" s="36" t="s">
        <v>10</v>
      </c>
      <c r="G109" s="36"/>
      <c r="H109" s="50">
        <f t="shared" si="3"/>
        <v>0</v>
      </c>
      <c r="O109" s="18"/>
    </row>
    <row r="110" spans="1:15" x14ac:dyDescent="0.25">
      <c r="A110" s="37" t="s">
        <v>121</v>
      </c>
      <c r="B110" s="14">
        <v>809</v>
      </c>
      <c r="C110" s="15" t="s">
        <v>120</v>
      </c>
      <c r="D110" s="15" t="s">
        <v>14</v>
      </c>
      <c r="E110" s="15" t="s">
        <v>9</v>
      </c>
      <c r="F110" s="15" t="s">
        <v>10</v>
      </c>
      <c r="G110" s="15"/>
      <c r="H110" s="50">
        <f t="shared" si="3"/>
        <v>0</v>
      </c>
      <c r="O110" s="18"/>
    </row>
    <row r="111" spans="1:15" ht="30" x14ac:dyDescent="0.25">
      <c r="A111" s="23" t="s">
        <v>122</v>
      </c>
      <c r="B111" s="14">
        <v>809</v>
      </c>
      <c r="C111" s="15" t="s">
        <v>120</v>
      </c>
      <c r="D111" s="15" t="s">
        <v>14</v>
      </c>
      <c r="E111" s="15" t="s">
        <v>123</v>
      </c>
      <c r="F111" s="15" t="s">
        <v>10</v>
      </c>
      <c r="G111" s="15"/>
      <c r="H111" s="56">
        <f t="shared" si="3"/>
        <v>0</v>
      </c>
      <c r="O111" s="57"/>
    </row>
    <row r="112" spans="1:15" x14ac:dyDescent="0.25">
      <c r="A112" s="23" t="s">
        <v>124</v>
      </c>
      <c r="B112" s="14">
        <v>809</v>
      </c>
      <c r="C112" s="15" t="s">
        <v>120</v>
      </c>
      <c r="D112" s="15" t="s">
        <v>75</v>
      </c>
      <c r="E112" s="15" t="s">
        <v>9</v>
      </c>
      <c r="F112" s="15" t="s">
        <v>10</v>
      </c>
      <c r="G112" s="15"/>
      <c r="H112" s="49">
        <v>0</v>
      </c>
      <c r="I112" s="37"/>
      <c r="J112" s="37"/>
      <c r="K112" s="37"/>
      <c r="L112" s="37"/>
      <c r="M112" s="37"/>
      <c r="N112" s="37"/>
      <c r="O112" s="18"/>
    </row>
    <row r="113" spans="1:15" ht="30" x14ac:dyDescent="0.25">
      <c r="A113" s="23" t="s">
        <v>81</v>
      </c>
      <c r="B113" s="14">
        <v>809</v>
      </c>
      <c r="C113" s="15" t="s">
        <v>120</v>
      </c>
      <c r="D113" s="15" t="s">
        <v>75</v>
      </c>
      <c r="E113" s="15" t="s">
        <v>125</v>
      </c>
      <c r="F113" s="15" t="s">
        <v>42</v>
      </c>
      <c r="G113" s="15"/>
      <c r="H113" s="61">
        <f>SUM(H114)</f>
        <v>0</v>
      </c>
      <c r="O113" s="44"/>
    </row>
    <row r="114" spans="1:15" ht="30" x14ac:dyDescent="0.25">
      <c r="A114" s="53" t="s">
        <v>43</v>
      </c>
      <c r="B114" s="54">
        <v>809</v>
      </c>
      <c r="C114" s="55" t="s">
        <v>120</v>
      </c>
      <c r="D114" s="55" t="s">
        <v>75</v>
      </c>
      <c r="E114" s="55" t="s">
        <v>125</v>
      </c>
      <c r="F114" s="55" t="s">
        <v>44</v>
      </c>
      <c r="G114" s="55"/>
      <c r="H114" s="51">
        <f>SUM(H115)</f>
        <v>0</v>
      </c>
      <c r="O114" s="18"/>
    </row>
    <row r="115" spans="1:15" ht="30" x14ac:dyDescent="0.25">
      <c r="A115" s="38" t="s">
        <v>45</v>
      </c>
      <c r="B115" s="39">
        <v>809</v>
      </c>
      <c r="C115" s="15" t="s">
        <v>120</v>
      </c>
      <c r="D115" s="15" t="s">
        <v>75</v>
      </c>
      <c r="E115" s="15" t="s">
        <v>125</v>
      </c>
      <c r="F115" s="15" t="s">
        <v>46</v>
      </c>
      <c r="G115" s="15" t="s">
        <v>177</v>
      </c>
      <c r="H115" s="51">
        <f>SUM(H116)</f>
        <v>0</v>
      </c>
      <c r="O115" s="18"/>
    </row>
    <row r="116" spans="1:15" ht="75" x14ac:dyDescent="0.25">
      <c r="A116" s="58" t="s">
        <v>126</v>
      </c>
      <c r="B116" s="59">
        <v>809</v>
      </c>
      <c r="C116" s="60" t="s">
        <v>120</v>
      </c>
      <c r="D116" s="60" t="s">
        <v>75</v>
      </c>
      <c r="E116" s="60" t="s">
        <v>127</v>
      </c>
      <c r="F116" s="60" t="s">
        <v>10</v>
      </c>
      <c r="G116" s="60"/>
      <c r="H116" s="51">
        <f>SUM(H117)</f>
        <v>0</v>
      </c>
      <c r="O116" s="18"/>
    </row>
    <row r="117" spans="1:15" ht="90" x14ac:dyDescent="0.25">
      <c r="A117" s="40" t="s">
        <v>128</v>
      </c>
      <c r="B117" s="41">
        <v>809</v>
      </c>
      <c r="C117" s="42" t="s">
        <v>120</v>
      </c>
      <c r="D117" s="42" t="s">
        <v>75</v>
      </c>
      <c r="E117" s="42" t="s">
        <v>129</v>
      </c>
      <c r="F117" s="42" t="s">
        <v>10</v>
      </c>
      <c r="G117" s="42"/>
      <c r="H117" s="51">
        <f>SUM(H118)</f>
        <v>0</v>
      </c>
      <c r="O117" s="18"/>
    </row>
    <row r="118" spans="1:15" ht="90" x14ac:dyDescent="0.25">
      <c r="A118" s="40" t="s">
        <v>130</v>
      </c>
      <c r="B118" s="41">
        <v>809</v>
      </c>
      <c r="C118" s="42" t="s">
        <v>120</v>
      </c>
      <c r="D118" s="42" t="s">
        <v>75</v>
      </c>
      <c r="E118" s="42" t="s">
        <v>131</v>
      </c>
      <c r="F118" s="42" t="s">
        <v>10</v>
      </c>
      <c r="G118" s="42"/>
      <c r="H118" s="51">
        <v>0</v>
      </c>
      <c r="O118" s="18"/>
    </row>
    <row r="119" spans="1:15" ht="30" x14ac:dyDescent="0.25">
      <c r="A119" s="40" t="s">
        <v>81</v>
      </c>
      <c r="B119" s="41">
        <v>809</v>
      </c>
      <c r="C119" s="42" t="s">
        <v>120</v>
      </c>
      <c r="D119" s="42" t="s">
        <v>75</v>
      </c>
      <c r="E119" s="42" t="s">
        <v>131</v>
      </c>
      <c r="F119" s="42" t="s">
        <v>42</v>
      </c>
      <c r="G119" s="42"/>
      <c r="H119" s="52">
        <f>SUM(H120)</f>
        <v>0</v>
      </c>
      <c r="O119" s="18"/>
    </row>
    <row r="120" spans="1:15" ht="30" x14ac:dyDescent="0.25">
      <c r="A120" s="40" t="s">
        <v>132</v>
      </c>
      <c r="B120" s="41">
        <v>809</v>
      </c>
      <c r="C120" s="42" t="s">
        <v>120</v>
      </c>
      <c r="D120" s="42" t="s">
        <v>75</v>
      </c>
      <c r="E120" s="42" t="s">
        <v>131</v>
      </c>
      <c r="F120" s="42" t="s">
        <v>44</v>
      </c>
      <c r="G120" s="42"/>
      <c r="H120" s="52">
        <f>SUM(H121)</f>
        <v>0</v>
      </c>
      <c r="O120" s="18"/>
    </row>
    <row r="121" spans="1:15" ht="45" x14ac:dyDescent="0.25">
      <c r="A121" s="40" t="s">
        <v>133</v>
      </c>
      <c r="B121" s="41">
        <v>809</v>
      </c>
      <c r="C121" s="42" t="s">
        <v>120</v>
      </c>
      <c r="D121" s="42" t="s">
        <v>75</v>
      </c>
      <c r="E121" s="42" t="s">
        <v>131</v>
      </c>
      <c r="F121" s="42" t="s">
        <v>46</v>
      </c>
      <c r="G121" s="42"/>
      <c r="H121" s="50">
        <v>0</v>
      </c>
      <c r="O121" s="18"/>
    </row>
    <row r="122" spans="1:15" x14ac:dyDescent="0.25">
      <c r="A122" s="43" t="s">
        <v>134</v>
      </c>
      <c r="B122" s="35">
        <v>809</v>
      </c>
      <c r="C122" s="36" t="s">
        <v>135</v>
      </c>
      <c r="D122" s="36" t="s">
        <v>12</v>
      </c>
      <c r="E122" s="36" t="s">
        <v>9</v>
      </c>
      <c r="F122" s="36" t="s">
        <v>10</v>
      </c>
      <c r="G122" s="36"/>
      <c r="H122" s="50">
        <f>SUM(H123)</f>
        <v>70000</v>
      </c>
      <c r="O122" s="18"/>
    </row>
    <row r="123" spans="1:15" x14ac:dyDescent="0.25">
      <c r="A123" s="44" t="s">
        <v>136</v>
      </c>
      <c r="B123" s="35">
        <v>809</v>
      </c>
      <c r="C123" s="36" t="s">
        <v>135</v>
      </c>
      <c r="D123" s="36" t="s">
        <v>12</v>
      </c>
      <c r="E123" s="36" t="s">
        <v>9</v>
      </c>
      <c r="F123" s="36" t="s">
        <v>10</v>
      </c>
      <c r="G123" s="36"/>
      <c r="H123" s="50">
        <f>SUM(H125)</f>
        <v>70000</v>
      </c>
      <c r="O123" s="37"/>
    </row>
    <row r="124" spans="1:15" x14ac:dyDescent="0.25">
      <c r="A124" s="18" t="s">
        <v>137</v>
      </c>
      <c r="B124" s="14">
        <v>809</v>
      </c>
      <c r="C124" s="15" t="s">
        <v>135</v>
      </c>
      <c r="D124" s="15" t="s">
        <v>12</v>
      </c>
      <c r="E124" s="15" t="s">
        <v>138</v>
      </c>
      <c r="F124" s="15" t="s">
        <v>139</v>
      </c>
      <c r="G124" s="15"/>
      <c r="H124" s="50">
        <f t="shared" ref="H124:H129" si="4">SUM(H125)</f>
        <v>70000</v>
      </c>
      <c r="O124" s="18"/>
    </row>
    <row r="125" spans="1:15" ht="30" x14ac:dyDescent="0.25">
      <c r="A125" s="18" t="s">
        <v>140</v>
      </c>
      <c r="B125" s="14">
        <v>809</v>
      </c>
      <c r="C125" s="15" t="s">
        <v>135</v>
      </c>
      <c r="D125" s="15" t="s">
        <v>12</v>
      </c>
      <c r="E125" s="15" t="s">
        <v>138</v>
      </c>
      <c r="F125" s="15" t="s">
        <v>141</v>
      </c>
      <c r="G125" s="15"/>
      <c r="H125" s="50">
        <f t="shared" si="4"/>
        <v>70000</v>
      </c>
      <c r="O125" s="18"/>
    </row>
    <row r="126" spans="1:15" ht="30" x14ac:dyDescent="0.25">
      <c r="A126" s="23" t="s">
        <v>142</v>
      </c>
      <c r="B126" s="14">
        <v>809</v>
      </c>
      <c r="C126" s="15" t="s">
        <v>135</v>
      </c>
      <c r="D126" s="15" t="s">
        <v>12</v>
      </c>
      <c r="E126" s="15" t="s">
        <v>143</v>
      </c>
      <c r="F126" s="15" t="s">
        <v>144</v>
      </c>
      <c r="G126" s="15"/>
      <c r="H126" s="50">
        <v>70000</v>
      </c>
      <c r="O126" s="18" t="s">
        <v>200</v>
      </c>
    </row>
    <row r="127" spans="1:15" x14ac:dyDescent="0.25">
      <c r="A127" s="21" t="s">
        <v>145</v>
      </c>
      <c r="B127" s="14">
        <v>809</v>
      </c>
      <c r="C127" s="15" t="s">
        <v>65</v>
      </c>
      <c r="D127" s="15" t="s">
        <v>8</v>
      </c>
      <c r="E127" s="15" t="s">
        <v>9</v>
      </c>
      <c r="F127" s="15" t="s">
        <v>10</v>
      </c>
      <c r="G127" s="15"/>
      <c r="H127" s="50">
        <f t="shared" si="4"/>
        <v>0</v>
      </c>
      <c r="O127" s="18"/>
    </row>
    <row r="128" spans="1:15" x14ac:dyDescent="0.25">
      <c r="A128" s="18" t="s">
        <v>146</v>
      </c>
      <c r="B128" s="14">
        <v>809</v>
      </c>
      <c r="C128" s="15" t="s">
        <v>65</v>
      </c>
      <c r="D128" s="15" t="s">
        <v>12</v>
      </c>
      <c r="E128" s="15" t="s">
        <v>9</v>
      </c>
      <c r="F128" s="15" t="s">
        <v>10</v>
      </c>
      <c r="G128" s="15"/>
      <c r="H128" s="50">
        <f t="shared" si="4"/>
        <v>0</v>
      </c>
      <c r="O128" s="18"/>
    </row>
    <row r="129" spans="1:15" ht="30" x14ac:dyDescent="0.25">
      <c r="A129" s="23" t="s">
        <v>147</v>
      </c>
      <c r="B129" s="14">
        <v>809</v>
      </c>
      <c r="C129" s="15" t="s">
        <v>65</v>
      </c>
      <c r="D129" s="15" t="s">
        <v>12</v>
      </c>
      <c r="E129" s="15" t="s">
        <v>57</v>
      </c>
      <c r="F129" s="15" t="s">
        <v>10</v>
      </c>
      <c r="G129" s="15"/>
      <c r="H129" s="50">
        <f t="shared" si="4"/>
        <v>0</v>
      </c>
      <c r="O129" s="18"/>
    </row>
    <row r="130" spans="1:15" ht="30" x14ac:dyDescent="0.25">
      <c r="A130" s="23" t="s">
        <v>148</v>
      </c>
      <c r="B130" s="14">
        <v>809</v>
      </c>
      <c r="C130" s="15" t="s">
        <v>65</v>
      </c>
      <c r="D130" s="15" t="s">
        <v>12</v>
      </c>
      <c r="E130" s="15" t="s">
        <v>67</v>
      </c>
      <c r="F130" s="15" t="s">
        <v>10</v>
      </c>
      <c r="G130" s="15"/>
      <c r="H130" s="50">
        <v>0</v>
      </c>
      <c r="O130" s="18"/>
    </row>
    <row r="131" spans="1:15" ht="30" x14ac:dyDescent="0.25">
      <c r="A131" s="18" t="s">
        <v>41</v>
      </c>
      <c r="B131" s="14">
        <v>809</v>
      </c>
      <c r="C131" s="15" t="s">
        <v>65</v>
      </c>
      <c r="D131" s="15" t="s">
        <v>12</v>
      </c>
      <c r="E131" s="15" t="s">
        <v>149</v>
      </c>
      <c r="F131" s="15" t="s">
        <v>42</v>
      </c>
      <c r="G131" s="15"/>
      <c r="H131" s="50">
        <f>SUM(H132)</f>
        <v>0</v>
      </c>
      <c r="O131" s="18"/>
    </row>
    <row r="132" spans="1:15" ht="30" x14ac:dyDescent="0.25">
      <c r="A132" s="18" t="s">
        <v>43</v>
      </c>
      <c r="B132" s="14">
        <v>809</v>
      </c>
      <c r="C132" s="15" t="s">
        <v>65</v>
      </c>
      <c r="D132" s="15" t="s">
        <v>12</v>
      </c>
      <c r="E132" s="15" t="s">
        <v>149</v>
      </c>
      <c r="F132" s="15" t="s">
        <v>44</v>
      </c>
      <c r="G132" s="15"/>
      <c r="H132" s="50">
        <f>SUM(H133)</f>
        <v>0</v>
      </c>
      <c r="O132" s="18"/>
    </row>
    <row r="133" spans="1:15" ht="50.25" customHeight="1" x14ac:dyDescent="0.25">
      <c r="A133" s="23" t="s">
        <v>133</v>
      </c>
      <c r="B133" s="14">
        <v>809</v>
      </c>
      <c r="C133" s="15" t="s">
        <v>65</v>
      </c>
      <c r="D133" s="15" t="s">
        <v>12</v>
      </c>
      <c r="E133" s="15" t="s">
        <v>149</v>
      </c>
      <c r="F133" s="15" t="s">
        <v>46</v>
      </c>
      <c r="G133" s="15"/>
      <c r="H133" s="50">
        <v>0</v>
      </c>
      <c r="O133" s="18"/>
    </row>
    <row r="134" spans="1:15" ht="57" x14ac:dyDescent="0.25">
      <c r="A134" s="21" t="s">
        <v>150</v>
      </c>
      <c r="B134" s="14">
        <v>809</v>
      </c>
      <c r="C134" s="15" t="s">
        <v>151</v>
      </c>
      <c r="D134" s="15" t="s">
        <v>8</v>
      </c>
      <c r="E134" s="15" t="s">
        <v>9</v>
      </c>
      <c r="F134" s="15" t="s">
        <v>10</v>
      </c>
      <c r="G134" s="15"/>
      <c r="H134" s="50">
        <f>SUM(H135)</f>
        <v>11435</v>
      </c>
      <c r="O134" s="37"/>
    </row>
    <row r="135" spans="1:15" x14ac:dyDescent="0.25">
      <c r="A135" s="18" t="s">
        <v>152</v>
      </c>
      <c r="B135" s="14">
        <v>809</v>
      </c>
      <c r="C135" s="15" t="s">
        <v>151</v>
      </c>
      <c r="D135" s="15" t="s">
        <v>75</v>
      </c>
      <c r="E135" s="15" t="s">
        <v>57</v>
      </c>
      <c r="F135" s="15" t="s">
        <v>10</v>
      </c>
      <c r="G135" s="15"/>
      <c r="H135" s="56">
        <f>SUM(H136)</f>
        <v>11435</v>
      </c>
      <c r="O135" s="57"/>
    </row>
    <row r="136" spans="1:15" ht="30" x14ac:dyDescent="0.25">
      <c r="A136" s="18" t="s">
        <v>153</v>
      </c>
      <c r="B136" s="14">
        <v>809</v>
      </c>
      <c r="C136" s="15" t="s">
        <v>151</v>
      </c>
      <c r="D136" s="15" t="s">
        <v>75</v>
      </c>
      <c r="E136" s="15" t="s">
        <v>154</v>
      </c>
      <c r="F136" s="15" t="s">
        <v>155</v>
      </c>
      <c r="G136" s="15"/>
      <c r="H136" s="50">
        <f>SUM(H137)</f>
        <v>11435</v>
      </c>
      <c r="I136" s="37"/>
      <c r="J136" s="37"/>
      <c r="K136" s="37"/>
      <c r="L136" s="37"/>
      <c r="M136" s="37"/>
      <c r="N136" s="37"/>
      <c r="O136" s="37"/>
    </row>
    <row r="137" spans="1:15" ht="30" x14ac:dyDescent="0.25">
      <c r="A137" s="18" t="s">
        <v>156</v>
      </c>
      <c r="B137" s="14">
        <v>809</v>
      </c>
      <c r="C137" s="15" t="s">
        <v>151</v>
      </c>
      <c r="D137" s="15" t="s">
        <v>75</v>
      </c>
      <c r="E137" s="15" t="s">
        <v>154</v>
      </c>
      <c r="F137" s="15" t="s">
        <v>157</v>
      </c>
      <c r="G137" s="15" t="s">
        <v>201</v>
      </c>
      <c r="H137" s="62">
        <v>11435</v>
      </c>
      <c r="I137" s="37"/>
      <c r="J137" s="37"/>
      <c r="K137" s="37"/>
      <c r="L137" s="37"/>
      <c r="M137" s="37"/>
      <c r="N137" s="37"/>
      <c r="O137" s="18" t="s">
        <v>202</v>
      </c>
    </row>
    <row r="138" spans="1:15" x14ac:dyDescent="0.25">
      <c r="A138" s="37" t="s">
        <v>158</v>
      </c>
      <c r="B138" s="37"/>
      <c r="C138" s="37"/>
      <c r="D138" s="37"/>
      <c r="E138" s="37"/>
      <c r="F138" s="37"/>
      <c r="G138" s="37"/>
      <c r="H138" s="63">
        <f>SUM(H11+H40+H43+H50+H63+H92+H122+H134)</f>
        <v>2926894</v>
      </c>
      <c r="I138" s="37"/>
      <c r="J138" s="37"/>
      <c r="K138" s="37"/>
      <c r="L138" s="37"/>
      <c r="M138" s="37"/>
      <c r="N138" s="37"/>
      <c r="O138" s="37"/>
    </row>
    <row r="140" spans="1:15" ht="16.5" x14ac:dyDescent="0.25">
      <c r="A140" s="46" t="s">
        <v>159</v>
      </c>
      <c r="B140"/>
      <c r="C140"/>
      <c r="D140"/>
      <c r="E140"/>
      <c r="F140"/>
      <c r="G140"/>
    </row>
    <row r="141" spans="1:15" ht="16.5" x14ac:dyDescent="0.25">
      <c r="A141" s="46" t="s">
        <v>160</v>
      </c>
      <c r="B141"/>
      <c r="C141"/>
      <c r="D141"/>
      <c r="E141"/>
      <c r="F141"/>
      <c r="G141"/>
    </row>
    <row r="142" spans="1:15" ht="16.5" x14ac:dyDescent="0.25">
      <c r="A142" s="46"/>
      <c r="B142"/>
      <c r="C142"/>
      <c r="D142"/>
      <c r="E142" s="46"/>
      <c r="F142" s="1"/>
      <c r="G142" s="1"/>
    </row>
  </sheetData>
  <mergeCells count="10">
    <mergeCell ref="O7:O8"/>
    <mergeCell ref="A7:A8"/>
    <mergeCell ref="B7:B8"/>
    <mergeCell ref="C7:C8"/>
    <mergeCell ref="D7:D8"/>
    <mergeCell ref="E7:E8"/>
    <mergeCell ref="F7:F8"/>
    <mergeCell ref="G7:G8"/>
    <mergeCell ref="A5:K5"/>
    <mergeCell ref="H7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</vt:lpstr>
      <vt:lpstr>2017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2017-02-04T01:08:45Z</dcterms:modified>
</cp:coreProperties>
</file>